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m8897520\Downloads\Eficiencia final\"/>
    </mc:Choice>
  </mc:AlternateContent>
  <bookViews>
    <workbookView xWindow="0" yWindow="0" windowWidth="21810" windowHeight="10980" tabRatio="789" firstSheet="20" activeTab="21"/>
  </bookViews>
  <sheets>
    <sheet name="Índice" sheetId="130" r:id="rId1"/>
    <sheet name="Tabela 1 MG" sheetId="226" r:id="rId2"/>
    <sheet name="Tabela 2 MG" sheetId="229" r:id="rId3"/>
    <sheet name="Tabela 3 BR" sheetId="231" r:id="rId4"/>
    <sheet name="Tabela 4 BR" sheetId="232" r:id="rId5"/>
    <sheet name="Tabela 5" sheetId="230" r:id="rId6"/>
    <sheet name="Tabela 6" sheetId="233" r:id="rId7"/>
    <sheet name="Tabela 7" sheetId="235" r:id="rId8"/>
    <sheet name="Tabela 8" sheetId="236" r:id="rId9"/>
    <sheet name="Tabela 9" sheetId="237" r:id="rId10"/>
    <sheet name="Tabela 10" sheetId="238" r:id="rId11"/>
    <sheet name="Tabela 11" sheetId="239" r:id="rId12"/>
    <sheet name="Tabela 12" sheetId="240" r:id="rId13"/>
    <sheet name="Tabela 13" sheetId="244" r:id="rId14"/>
    <sheet name="Tabela 14 MG" sheetId="241" r:id="rId15"/>
    <sheet name="Tabela 15 BR" sheetId="245" r:id="rId16"/>
    <sheet name="Tabela 16" sheetId="247" r:id="rId17"/>
    <sheet name="Tabela 17" sheetId="250" r:id="rId18"/>
    <sheet name="Tabela 18" sheetId="251" r:id="rId19"/>
    <sheet name="Tabela 19" sheetId="255" r:id="rId20"/>
    <sheet name="Tabela 20 " sheetId="257" r:id="rId21"/>
    <sheet name="Tabela 21" sheetId="258" r:id="rId22"/>
    <sheet name=" Solar " sheetId="259" r:id="rId23"/>
    <sheet name="Sankey" sheetId="242" r:id="rId24"/>
  </sheets>
  <externalReferences>
    <externalReference r:id="rId25"/>
    <externalReference r:id="rId26"/>
  </externalReferences>
  <definedNames>
    <definedName name="Absc_graph" localSheetId="13">INDIRECT(#REF!)</definedName>
    <definedName name="Absc_graph" localSheetId="15">INDIRECT(#REF!)</definedName>
    <definedName name="Absc_graph" localSheetId="17">INDIRECT(#REF!)</definedName>
    <definedName name="Absc_graph" localSheetId="20">INDIRECT('Tabela 20 '!#REF!)</definedName>
    <definedName name="Absc_graph" localSheetId="21">INDIRECT('Tabela 21'!#REF!)</definedName>
    <definedName name="Absc_graph">INDIRECT(#REF!)</definedName>
    <definedName name="comercial_publico0" localSheetId="13">OFFSET(#REF!,,,COUNTA(#REF!)-3,1)</definedName>
    <definedName name="comercial_publico0" localSheetId="15">OFFSET(#REF!,,,COUNTA(#REF!)-3,1)</definedName>
    <definedName name="comercial_publico0" localSheetId="17">OFFSET(#REF!,,,COUNTA(#REF!)-3,1)</definedName>
    <definedName name="comercial_publico0" localSheetId="20">OFFSET('Tabela 20 '!#REF!,,,COUNTA('Tabela 20 '!#REF!)-3,1)</definedName>
    <definedName name="comercial_publico0" localSheetId="21">OFFSET('Tabela 21'!#REF!,,,COUNTA('Tabela 21'!#REF!)-3,1)</definedName>
    <definedName name="comercial_publico0">OFFSET(#REF!,,,COUNTA(#REF!)-3,1)</definedName>
    <definedName name="comercial_publico1" localSheetId="13">OFFSET(#REF!,,,COUNTA(#REF!)-1,1)</definedName>
    <definedName name="comercial_publico1" localSheetId="15">OFFSET(#REF!,,,COUNTA(#REF!)-1,1)</definedName>
    <definedName name="comercial_publico1" localSheetId="17">OFFSET(#REF!,,,COUNTA(#REF!)-1,1)</definedName>
    <definedName name="comercial_publico1" localSheetId="20">OFFSET('Tabela 20 '!#REF!,,,COUNTA('Tabela 20 '!#REF!)-1,1)</definedName>
    <definedName name="comercial_publico1" localSheetId="21">OFFSET('Tabela 21'!#REF!,,,COUNTA('Tabela 21'!#REF!)-1,1)</definedName>
    <definedName name="comercial_publico1">OFFSET(#REF!,,,COUNTA(#REF!)-1,1)</definedName>
    <definedName name="comercial_publico2" localSheetId="13">OFFSET(#REF!,,,COUNTA(#REF!)-1,1)</definedName>
    <definedName name="comercial_publico2" localSheetId="15">OFFSET(#REF!,,,COUNTA(#REF!)-1,1)</definedName>
    <definedName name="comercial_publico2" localSheetId="17">OFFSET(#REF!,,,COUNTA(#REF!)-1,1)</definedName>
    <definedName name="comercial_publico2" localSheetId="20">OFFSET('Tabela 20 '!#REF!,,,COUNTA('Tabela 20 '!#REF!)-1,1)</definedName>
    <definedName name="comercial_publico2" localSheetId="21">OFFSET('Tabela 21'!#REF!,,,COUNTA('Tabela 21'!#REF!)-1,1)</definedName>
    <definedName name="comercial_publico2">OFFSET(#REF!,,,COUNTA(#REF!)-1,1)</definedName>
    <definedName name="comercial_publico3" localSheetId="13">OFFSET(#REF!,,,COUNTA(#REF!)-1,1)</definedName>
    <definedName name="comercial_publico3" localSheetId="15">OFFSET(#REF!,,,COUNTA(#REF!)-1,1)</definedName>
    <definedName name="comercial_publico3" localSheetId="17">OFFSET(#REF!,,,COUNTA(#REF!)-1,1)</definedName>
    <definedName name="comercial_publico3" localSheetId="20">OFFSET('Tabela 20 '!#REF!,,,COUNTA('Tabela 20 '!#REF!)-1,1)</definedName>
    <definedName name="comercial_publico3" localSheetId="21">OFFSET('Tabela 21'!#REF!,,,COUNTA('Tabela 21'!#REF!)-1,1)</definedName>
    <definedName name="comercial_publico3">OFFSET(#REF!,,,COUNTA(#REF!)-1,1)</definedName>
    <definedName name="comercial_publico4" localSheetId="13">OFFSET(#REF!,,,COUNTA(#REF!)-1,1)</definedName>
    <definedName name="comercial_publico4" localSheetId="15">OFFSET(#REF!,,,COUNTA(#REF!)-1,1)</definedName>
    <definedName name="comercial_publico4" localSheetId="17">OFFSET(#REF!,,,COUNTA(#REF!)-1,1)</definedName>
    <definedName name="comercial_publico4" localSheetId="20">OFFSET('Tabela 20 '!#REF!,,,COUNTA('Tabela 20 '!#REF!)-1,1)</definedName>
    <definedName name="comercial_publico4" localSheetId="21">OFFSET('Tabela 21'!#REF!,,,COUNTA('Tabela 21'!#REF!)-1,1)</definedName>
    <definedName name="comercial_publico4">OFFSET(#REF!,,,COUNTA(#REF!)-1,1)</definedName>
    <definedName name="comercial_publico5" localSheetId="13">OFFSET(#REF!,,,COUNTA(#REF!)-1,1)</definedName>
    <definedName name="comercial_publico5" localSheetId="15">OFFSET(#REF!,,,COUNTA(#REF!)-1,1)</definedName>
    <definedName name="comercial_publico5" localSheetId="17">OFFSET(#REF!,,,COUNTA(#REF!)-1,1)</definedName>
    <definedName name="comercial_publico5" localSheetId="20">OFFSET('Tabela 20 '!#REF!,,,COUNTA('Tabela 20 '!#REF!)-1,1)</definedName>
    <definedName name="comercial_publico5" localSheetId="21">OFFSET('Tabela 21'!#REF!,,,COUNTA('Tabela 21'!#REF!)-1,1)</definedName>
    <definedName name="comercial_publico5">OFFSET(#REF!,,,COUNTA(#REF!)-1,1)</definedName>
    <definedName name="comercial_publico6" localSheetId="13">OFFSET(#REF!,,,COUNTA(#REF!)-1,1)</definedName>
    <definedName name="comercial_publico6" localSheetId="15">OFFSET(#REF!,,,COUNTA(#REF!)-1,1)</definedName>
    <definedName name="comercial_publico6" localSheetId="17">OFFSET(#REF!,,,COUNTA(#REF!)-1,1)</definedName>
    <definedName name="comercial_publico6" localSheetId="20">OFFSET('Tabela 20 '!#REF!,,,COUNTA('Tabela 20 '!#REF!)-1,1)</definedName>
    <definedName name="comercial_publico6" localSheetId="21">OFFSET('Tabela 21'!#REF!,,,COUNTA('Tabela 21'!#REF!)-1,1)</definedName>
    <definedName name="comercial_publico6">OFFSET(#REF!,,,COUNTA(#REF!)-1,1)</definedName>
    <definedName name="Companies" localSheetId="13">#REF!</definedName>
    <definedName name="Companies" localSheetId="15">#REF!</definedName>
    <definedName name="Companies" localSheetId="17">#REF!</definedName>
    <definedName name="Companies" localSheetId="20">'Tabela 20 '!#REF!</definedName>
    <definedName name="Companies" localSheetId="21">'Tabela 21'!#REF!</definedName>
    <definedName name="Companies">#REF!</definedName>
    <definedName name="Countries" localSheetId="13">#REF!</definedName>
    <definedName name="Countries" localSheetId="15">#REF!</definedName>
    <definedName name="Countries" localSheetId="17">#REF!</definedName>
    <definedName name="Countries" localSheetId="20">'Tabela 20 '!#REF!</definedName>
    <definedName name="Countries" localSheetId="21">'Tabela 21'!#REF!</definedName>
    <definedName name="Countries">#REF!</definedName>
    <definedName name="Delta" localSheetId="13">#REF!</definedName>
    <definedName name="Delta" localSheetId="15">#REF!</definedName>
    <definedName name="Delta" localSheetId="17">#REF!</definedName>
    <definedName name="Delta" localSheetId="20">'Tabela 20 '!#REF!</definedName>
    <definedName name="Delta" localSheetId="21">'Tabela 21'!#REF!</definedName>
    <definedName name="Delta">#REF!</definedName>
    <definedName name="Indicators" localSheetId="13">#REF!</definedName>
    <definedName name="Indicators" localSheetId="15">#REF!</definedName>
    <definedName name="Indicators" localSheetId="17">#REF!</definedName>
    <definedName name="Indicators" localSheetId="20">'Tabela 20 '!#REF!</definedName>
    <definedName name="Indicators" localSheetId="21">'Tabela 21'!#REF!</definedName>
    <definedName name="Indicators">#REF!</definedName>
    <definedName name="kk" localSheetId="20">OFFSET('Tabela 20 '!#REF!,,,COUNTA('Tabela 20 '!#REF!)-1,1)</definedName>
    <definedName name="kk" localSheetId="21">OFFSET('Tabela 21'!#REF!,,,COUNTA('Tabela 21'!#REF!)-1,1)</definedName>
    <definedName name="kk">OFFSET(#REF!,,,COUNTA(#REF!)-1,1)</definedName>
    <definedName name="LASTYR" localSheetId="13">#REF!</definedName>
    <definedName name="LASTYR" localSheetId="15">#REF!</definedName>
    <definedName name="LASTYR" localSheetId="17">#REF!</definedName>
    <definedName name="LASTYR" localSheetId="20">'Tabela 20 '!#REF!</definedName>
    <definedName name="LASTYR" localSheetId="21">'Tabela 21'!#REF!</definedName>
    <definedName name="LASTYR">#REF!</definedName>
    <definedName name="NPS" localSheetId="13">#REF!</definedName>
    <definedName name="NPS" localSheetId="15">#REF!</definedName>
    <definedName name="NPS" localSheetId="17">#REF!</definedName>
    <definedName name="NPS" localSheetId="20">'Tabela 20 '!#REF!</definedName>
    <definedName name="NPS" localSheetId="21">'Tabela 21'!#REF!</definedName>
    <definedName name="NPS">#REF!</definedName>
    <definedName name="Ord_graph" localSheetId="13">INDIRECT(#REF!)</definedName>
    <definedName name="Ord_graph" localSheetId="15">INDIRECT(#REF!)</definedName>
    <definedName name="Ord_graph" localSheetId="17">INDIRECT(#REF!)</definedName>
    <definedName name="Ord_graph" localSheetId="20">INDIRECT('Tabela 20 '!#REF!)</definedName>
    <definedName name="Ord_graph" localSheetId="21">INDIRECT('Tabela 21'!#REF!)</definedName>
    <definedName name="Ord_graph">INDIRECT(#REF!)</definedName>
    <definedName name="Region" localSheetId="13">#REF!</definedName>
    <definedName name="Region" localSheetId="15">#REF!</definedName>
    <definedName name="Region" localSheetId="17">#REF!</definedName>
    <definedName name="Region" localSheetId="20">'Tabela 20 '!#REF!</definedName>
    <definedName name="Region" localSheetId="21">'Tabela 21'!#REF!</definedName>
    <definedName name="Region">#REF!</definedName>
    <definedName name="Report_type" localSheetId="13">#REF!</definedName>
    <definedName name="Report_type" localSheetId="15">#REF!</definedName>
    <definedName name="Report_type" localSheetId="17">#REF!</definedName>
    <definedName name="Report_type" localSheetId="20">'Tabela 20 '!#REF!</definedName>
    <definedName name="Report_type" localSheetId="21">'Tabela 21'!#REF!</definedName>
    <definedName name="Report_type">#REF!</definedName>
    <definedName name="SDS" localSheetId="13">#REF!</definedName>
    <definedName name="SDS" localSheetId="15">#REF!</definedName>
    <definedName name="SDS" localSheetId="17">#REF!</definedName>
    <definedName name="SDS" localSheetId="20">'Tabela 20 '!#REF!</definedName>
    <definedName name="SDS" localSheetId="21">'Tabela 21'!#REF!</definedName>
    <definedName name="SDS">#REF!</definedName>
    <definedName name="sea" localSheetId="20">'Tabela 20 '!#REF!</definedName>
    <definedName name="sea" localSheetId="21">'Tabela 21'!#REF!</definedName>
    <definedName name="sea">#REF!</definedName>
    <definedName name="SOCIE" localSheetId="20">OFFSET('Tabela 20 '!#REF!,,,COUNTA('Tabela 20 '!#REF!)-1,1)</definedName>
    <definedName name="SOCIE" localSheetId="21">OFFSET('Tabela 21'!#REF!,,,COUNTA('Tabela 21'!#REF!)-1,1)</definedName>
    <definedName name="SOCIE">OFFSET(#REF!,,,COUNTA(#REF!)-1,1)</definedName>
    <definedName name="taxa_sucateamento" localSheetId="13">#REF!</definedName>
    <definedName name="taxa_sucateamento" localSheetId="15">#REF!</definedName>
    <definedName name="taxa_sucateamento" localSheetId="17">#REF!</definedName>
    <definedName name="taxa_sucateamento" localSheetId="20">'Tabela 20 '!#REF!</definedName>
    <definedName name="taxa_sucateamento" localSheetId="21">'Tabela 21'!#REF!</definedName>
    <definedName name="taxa_sucateamento">#REF!</definedName>
    <definedName name="TO" localSheetId="13">INDIRECT(#REF!)</definedName>
    <definedName name="TO" localSheetId="15">INDIRECT(#REF!)</definedName>
    <definedName name="TO" localSheetId="17">INDIRECT(#REF!)</definedName>
    <definedName name="TO" localSheetId="20">INDIRECT('Tabela 20 '!#REF!)</definedName>
    <definedName name="TO" localSheetId="21">INDIRECT('Tabela 21'!#REF!)</definedName>
    <definedName name="TO">INDIRECT(#REF!)</definedName>
    <definedName name="Type" localSheetId="13">#REF!</definedName>
    <definedName name="Type" localSheetId="15">#REF!</definedName>
    <definedName name="Type" localSheetId="17">#REF!</definedName>
    <definedName name="Type" localSheetId="20">'Tabela 20 '!#REF!</definedName>
    <definedName name="Type" localSheetId="21">'Tabela 21'!#REF!</definedName>
    <definedName name="Type">#REF!</definedName>
    <definedName name="Vendas" localSheetId="13">#REF!</definedName>
    <definedName name="Vendas" localSheetId="15">#REF!</definedName>
    <definedName name="Vendas" localSheetId="17">#REF!</definedName>
    <definedName name="Vendas" localSheetId="20">'Tabela 20 '!#REF!</definedName>
    <definedName name="Vendas" localSheetId="21">'Tabela 21'!#REF!</definedName>
    <definedName name="Vendas">#REF!</definedName>
    <definedName name="w" localSheetId="20">OFFSET('Tabela 20 '!#REF!,,,COUNTA('Tabela 20 '!#REF!)-1,1)</definedName>
    <definedName name="w" localSheetId="21">OFFSET('Tabela 21'!#REF!,,,COUNTA('Tabela 21'!#REF!)-1,1)</definedName>
    <definedName name="w">OFFSET(#REF!,,,COUNTA(#REF!)-1,1)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257" l="1"/>
  <c r="J15" i="257"/>
  <c r="I15" i="257"/>
  <c r="H15" i="257"/>
  <c r="G15" i="257"/>
  <c r="F15" i="257"/>
  <c r="E15" i="257"/>
  <c r="D15" i="257"/>
  <c r="C15" i="257"/>
  <c r="B15" i="257"/>
  <c r="K11" i="257"/>
  <c r="J11" i="257"/>
  <c r="I11" i="257"/>
  <c r="H11" i="257"/>
  <c r="G11" i="257"/>
  <c r="F11" i="257"/>
  <c r="E11" i="257"/>
  <c r="D11" i="257"/>
  <c r="C11" i="257"/>
  <c r="K6" i="257"/>
  <c r="J6" i="257"/>
  <c r="I6" i="257"/>
  <c r="H6" i="257"/>
  <c r="G6" i="257"/>
  <c r="F6" i="257"/>
  <c r="E6" i="257"/>
  <c r="D6" i="257"/>
  <c r="C6" i="257"/>
  <c r="A17" i="130"/>
  <c r="A16" i="130"/>
  <c r="A15" i="130"/>
  <c r="A14" i="130"/>
  <c r="A13" i="130"/>
  <c r="A12" i="130"/>
  <c r="A11" i="130"/>
  <c r="A10" i="130"/>
  <c r="A9" i="130"/>
  <c r="A8" i="130"/>
  <c r="A7" i="130"/>
  <c r="C16" i="257" l="1"/>
  <c r="D16" i="257"/>
  <c r="E16" i="257"/>
  <c r="F16" i="257"/>
  <c r="G16" i="257"/>
  <c r="H16" i="257"/>
  <c r="I16" i="257"/>
  <c r="J16" i="257"/>
  <c r="K16" i="257"/>
  <c r="B24" i="251"/>
  <c r="B23" i="251"/>
  <c r="B22" i="251"/>
  <c r="I17" i="251"/>
  <c r="H17" i="251"/>
  <c r="G17" i="251"/>
  <c r="F17" i="251"/>
  <c r="E17" i="251"/>
  <c r="D17" i="251"/>
  <c r="C17" i="251"/>
  <c r="B17" i="251"/>
  <c r="I13" i="251"/>
  <c r="I22" i="251" s="1"/>
  <c r="H13" i="251"/>
  <c r="H22" i="251" s="1"/>
  <c r="G13" i="251"/>
  <c r="G22" i="251" s="1"/>
  <c r="F13" i="251"/>
  <c r="F22" i="251" s="1"/>
  <c r="E13" i="251"/>
  <c r="E22" i="251" s="1"/>
  <c r="D13" i="251"/>
  <c r="D22" i="251" s="1"/>
  <c r="C13" i="251"/>
  <c r="C22" i="251" s="1"/>
  <c r="I8" i="251"/>
  <c r="I23" i="251" s="1"/>
  <c r="H8" i="251"/>
  <c r="H23" i="251" s="1"/>
  <c r="G8" i="251"/>
  <c r="G23" i="251" s="1"/>
  <c r="F8" i="251"/>
  <c r="F23" i="251" s="1"/>
  <c r="E8" i="251"/>
  <c r="E23" i="251" s="1"/>
  <c r="D8" i="251"/>
  <c r="D23" i="251" s="1"/>
  <c r="C8" i="251"/>
  <c r="C23" i="251" s="1"/>
  <c r="C18" i="251" l="1"/>
  <c r="C24" i="251" s="1"/>
  <c r="D18" i="251"/>
  <c r="D24" i="251" s="1"/>
  <c r="E18" i="251"/>
  <c r="E24" i="251" s="1"/>
  <c r="F18" i="251"/>
  <c r="F24" i="251" s="1"/>
  <c r="G18" i="251"/>
  <c r="G24" i="251" s="1"/>
  <c r="H18" i="251"/>
  <c r="H24" i="251" s="1"/>
  <c r="I18" i="251"/>
  <c r="I24" i="251" s="1"/>
</calcChain>
</file>

<file path=xl/sharedStrings.xml><?xml version="1.0" encoding="utf-8"?>
<sst xmlns="http://schemas.openxmlformats.org/spreadsheetml/2006/main" count="2279" uniqueCount="1242">
  <si>
    <t>Diretoria de energia</t>
  </si>
  <si>
    <t>Panorama do Setor Elétrico de Minas Gerais 2025 
(ano base 2024): Oferta, Consumo e oportunidades</t>
  </si>
  <si>
    <t>Índice</t>
  </si>
  <si>
    <t>Tabela 1 — Geração de Energia Elétrica por fonte - Minas Gerais (GWh), 2015-2024.</t>
  </si>
  <si>
    <t>Gráfico 13 - Matriz elétrica da indústria da mineração (TWh)</t>
  </si>
  <si>
    <t xml:space="preserve">Tabela 14 — Capacidade Instalada - historico MG </t>
  </si>
  <si>
    <t>Tabela 15 — Capacidade Instalada - historico BR</t>
  </si>
  <si>
    <t>Tabela 16 — Geração de Energia Elétrica por fonte estados - 2024</t>
  </si>
  <si>
    <t xml:space="preserve">Tabela 17 — PIB MG </t>
  </si>
  <si>
    <t xml:space="preserve">Tabela 18 — Intensidade Elétrica </t>
  </si>
  <si>
    <t>Tabela 19 — PIB - preços de mercado (preços 2010) - R$ de 2010 (milhões) BR</t>
  </si>
  <si>
    <t>Tabela 20 —Intensidade Elétrica - MG</t>
  </si>
  <si>
    <t xml:space="preserve">Tabela 21 — Intensidade Elétrica - Brasil </t>
  </si>
  <si>
    <t>Solar</t>
  </si>
  <si>
    <t xml:space="preserve">Sankey </t>
  </si>
  <si>
    <t xml:space="preserve">Tabela 1 – Geração de energia elétrica por fonte – Minas Gerais (GWh), 2015–2024. </t>
  </si>
  <si>
    <t>&gt;&gt; Índice</t>
  </si>
  <si>
    <t xml:space="preserve">Fonte: EPE (2025b). Elaboração: SEDE/MG – DIEN. </t>
  </si>
  <si>
    <r>
      <t>Ano </t>
    </r>
    <r>
      <rPr>
        <sz val="10"/>
        <color rgb="FF000000"/>
        <rFont val="Calibri"/>
        <family val="2"/>
      </rPr>
      <t> </t>
    </r>
  </si>
  <si>
    <r>
      <t>Biomassa </t>
    </r>
    <r>
      <rPr>
        <sz val="10"/>
        <color rgb="FF000000"/>
        <rFont val="Calibri"/>
        <family val="2"/>
      </rPr>
      <t> </t>
    </r>
  </si>
  <si>
    <r>
      <t>Carvão </t>
    </r>
    <r>
      <rPr>
        <sz val="10"/>
        <color rgb="FF000000"/>
        <rFont val="Calibri"/>
        <family val="2"/>
      </rPr>
      <t> </t>
    </r>
  </si>
  <si>
    <r>
      <t>Derivados do petróleo </t>
    </r>
    <r>
      <rPr>
        <sz val="10"/>
        <color rgb="FF000000"/>
        <rFont val="Calibri"/>
        <family val="2"/>
      </rPr>
      <t> </t>
    </r>
  </si>
  <si>
    <r>
      <t>Eólica </t>
    </r>
    <r>
      <rPr>
        <sz val="10"/>
        <color rgb="FF000000"/>
        <rFont val="Calibri"/>
        <family val="2"/>
      </rPr>
      <t> </t>
    </r>
  </si>
  <si>
    <r>
      <t>Gás Natural </t>
    </r>
    <r>
      <rPr>
        <sz val="10"/>
        <color rgb="FF000000"/>
        <rFont val="Calibri"/>
        <family val="2"/>
      </rPr>
      <t> </t>
    </r>
  </si>
  <si>
    <r>
      <t>Hidráulica</t>
    </r>
    <r>
      <rPr>
        <sz val="10"/>
        <color rgb="FF000000"/>
        <rFont val="Calibri"/>
        <family val="2"/>
      </rPr>
      <t> </t>
    </r>
  </si>
  <si>
    <r>
      <t>Nuclear </t>
    </r>
    <r>
      <rPr>
        <sz val="10"/>
        <color rgb="FF000000"/>
        <rFont val="Calibri"/>
        <family val="2"/>
      </rPr>
      <t> </t>
    </r>
  </si>
  <si>
    <r>
      <t>Solar</t>
    </r>
    <r>
      <rPr>
        <sz val="10"/>
        <color rgb="FF000000"/>
        <rFont val="Calibri"/>
        <family val="2"/>
      </rPr>
      <t> </t>
    </r>
  </si>
  <si>
    <r>
      <t>Total Minas </t>
    </r>
    <r>
      <rPr>
        <sz val="10"/>
        <color rgb="FF000000"/>
        <rFont val="Calibri"/>
        <family val="2"/>
      </rPr>
      <t> </t>
    </r>
  </si>
  <si>
    <t>2015 </t>
  </si>
  <si>
    <t>5.632,6 </t>
  </si>
  <si>
    <t>0,0 </t>
  </si>
  <si>
    <t>1.739,8 </t>
  </si>
  <si>
    <t>0,2 </t>
  </si>
  <si>
    <t>2.418,7 </t>
  </si>
  <si>
    <t>27.883,6 </t>
  </si>
  <si>
    <t>6,3 </t>
  </si>
  <si>
    <t>37.681,2 </t>
  </si>
  <si>
    <t>2016 </t>
  </si>
  <si>
    <t>6.016,0 </t>
  </si>
  <si>
    <t>1.045,1 </t>
  </si>
  <si>
    <t>0,3 </t>
  </si>
  <si>
    <t>1.242,1 </t>
  </si>
  <si>
    <t>38.754,9 </t>
  </si>
  <si>
    <t>11,2 </t>
  </si>
  <si>
    <t>47.069,6 </t>
  </si>
  <si>
    <t>2017 </t>
  </si>
  <si>
    <t>6.037,9 </t>
  </si>
  <si>
    <t>1.167,8 </t>
  </si>
  <si>
    <t>1.826,1 </t>
  </si>
  <si>
    <t>35.746,7 </t>
  </si>
  <si>
    <t>143,0 </t>
  </si>
  <si>
    <t>44.921,8 </t>
  </si>
  <si>
    <t>2018 </t>
  </si>
  <si>
    <t>6.057,7 </t>
  </si>
  <si>
    <t>1.471,3 </t>
  </si>
  <si>
    <t>946,3 </t>
  </si>
  <si>
    <t>34.946,7 </t>
  </si>
  <si>
    <t>816,8 </t>
  </si>
  <si>
    <t>44.239,1 </t>
  </si>
  <si>
    <t>2019 </t>
  </si>
  <si>
    <t>6.244,1 </t>
  </si>
  <si>
    <t>1.315,9 </t>
  </si>
  <si>
    <t>1.732,5 </t>
  </si>
  <si>
    <t>42.241,9 </t>
  </si>
  <si>
    <t>1.573,2 </t>
  </si>
  <si>
    <t>53.107,9 </t>
  </si>
  <si>
    <t>2020 </t>
  </si>
  <si>
    <t>6.659,5 </t>
  </si>
  <si>
    <t>1.196,5 </t>
  </si>
  <si>
    <t>879,9 </t>
  </si>
  <si>
    <t>51.385,0 </t>
  </si>
  <si>
    <t>2.127,4 </t>
  </si>
  <si>
    <t>62.248,6 </t>
  </si>
  <si>
    <t>2021 </t>
  </si>
  <si>
    <t>6.498,1 </t>
  </si>
  <si>
    <t>1.415,8 </t>
  </si>
  <si>
    <t>2.302,0 </t>
  </si>
  <si>
    <t>33.947,2 </t>
  </si>
  <si>
    <t>2.917,2 </t>
  </si>
  <si>
    <t>47.080,5 </t>
  </si>
  <si>
    <t>2022 </t>
  </si>
  <si>
    <t>5.786,1 </t>
  </si>
  <si>
    <t>1.178,8 </t>
  </si>
  <si>
    <t>281,9 </t>
  </si>
  <si>
    <t>44.654,3 </t>
  </si>
  <si>
    <t>4.982,7 </t>
  </si>
  <si>
    <t>56.884,1 </t>
  </si>
  <si>
    <t>2023 </t>
  </si>
  <si>
    <t>7.011,6 </t>
  </si>
  <si>
    <t>1.132,2 </t>
  </si>
  <si>
    <t>154,0 </t>
  </si>
  <si>
    <t>47.192,6 </t>
  </si>
  <si>
    <t>11.362,0 </t>
  </si>
  <si>
    <t>66.852,6 </t>
  </si>
  <si>
    <t>2024 </t>
  </si>
  <si>
    <t>7.278,9 </t>
  </si>
  <si>
    <t>1.015,0 </t>
  </si>
  <si>
    <t>400,6 </t>
  </si>
  <si>
    <t>48.350,0 </t>
  </si>
  <si>
    <t>16.433,2 </t>
  </si>
  <si>
    <t>73.478,0 </t>
  </si>
  <si>
    <t xml:space="preserve">Tabela 2 – Participação na geração de energia elétrica por fonte – Minas Gerais (%), 2015–2024. </t>
  </si>
  <si>
    <t>14,9% </t>
  </si>
  <si>
    <t>0,0% </t>
  </si>
  <si>
    <t>4,6% </t>
  </si>
  <si>
    <t>6,4% </t>
  </si>
  <si>
    <t>74,0% </t>
  </si>
  <si>
    <t>100% </t>
  </si>
  <si>
    <t>12,8% </t>
  </si>
  <si>
    <t>2,2% </t>
  </si>
  <si>
    <t>2,6% </t>
  </si>
  <si>
    <t>82,3% </t>
  </si>
  <si>
    <t>13,4% </t>
  </si>
  <si>
    <t>4,1% </t>
  </si>
  <si>
    <t>79,6% </t>
  </si>
  <si>
    <t>0,3% </t>
  </si>
  <si>
    <t>13,7% </t>
  </si>
  <si>
    <t>3,3% </t>
  </si>
  <si>
    <t>2,1% </t>
  </si>
  <si>
    <t>79,0% </t>
  </si>
  <si>
    <t>1,8% </t>
  </si>
  <si>
    <t>11,8% </t>
  </si>
  <si>
    <t>2,5% </t>
  </si>
  <si>
    <t>79,5% </t>
  </si>
  <si>
    <t>3,0% </t>
  </si>
  <si>
    <t>10,7% </t>
  </si>
  <si>
    <t>1,9% </t>
  </si>
  <si>
    <t>1,4% </t>
  </si>
  <si>
    <t>82,5% </t>
  </si>
  <si>
    <t>3,4% </t>
  </si>
  <si>
    <t>13,8% </t>
  </si>
  <si>
    <t>4,9% </t>
  </si>
  <si>
    <t>72,1% </t>
  </si>
  <si>
    <t>6,2% </t>
  </si>
  <si>
    <t>10,2% </t>
  </si>
  <si>
    <t>0,5% </t>
  </si>
  <si>
    <t>78,5% </t>
  </si>
  <si>
    <t>8,8% </t>
  </si>
  <si>
    <t>10,5% </t>
  </si>
  <si>
    <t>1,7% </t>
  </si>
  <si>
    <t>0,2% </t>
  </si>
  <si>
    <t>70,6% </t>
  </si>
  <si>
    <t>17,0% </t>
  </si>
  <si>
    <t>9,9% </t>
  </si>
  <si>
    <t>65,8% </t>
  </si>
  <si>
    <t>22,4% </t>
  </si>
  <si>
    <t xml:space="preserve">Tabela 3 – Geração de energia elétrica por fonte – Brasil (GWh), 2015–2024. </t>
  </si>
  <si>
    <t>Fonte: EPE (2025b). Elaboração: SEDE/MG – DIEN. </t>
  </si>
  <si>
    <r>
      <t>Derivados do petróleo </t>
    </r>
    <r>
      <rPr>
        <sz val="10"/>
        <color rgb="FF000000"/>
        <rFont val="Calibri"/>
        <family val="2"/>
      </rPr>
      <t> </t>
    </r>
  </si>
  <si>
    <r>
      <t>Total Brasil</t>
    </r>
    <r>
      <rPr>
        <sz val="10"/>
        <color rgb="FF000000"/>
        <rFont val="Calibri"/>
        <family val="2"/>
      </rPr>
      <t> </t>
    </r>
  </si>
  <si>
    <t>49.098,0 </t>
  </si>
  <si>
    <t>19.096,0 </t>
  </si>
  <si>
    <t>38.208,0 </t>
  </si>
  <si>
    <t>21.626,0 </t>
  </si>
  <si>
    <t>84.083,0 </t>
  </si>
  <si>
    <t>359.743,0 </t>
  </si>
  <si>
    <t>14.734,0 </t>
  </si>
  <si>
    <t>59,0 </t>
  </si>
  <si>
    <t>586.647,0 </t>
  </si>
  <si>
    <t>51.041,0 </t>
  </si>
  <si>
    <t>17.001,0 </t>
  </si>
  <si>
    <t>24.721,0 </t>
  </si>
  <si>
    <t>33.489,0 </t>
  </si>
  <si>
    <t>61.278,0 </t>
  </si>
  <si>
    <t>380.911,0 </t>
  </si>
  <si>
    <t>15.864,0 </t>
  </si>
  <si>
    <t>85,0 </t>
  </si>
  <si>
    <t>584.390,0 </t>
  </si>
  <si>
    <t>52.629,0 </t>
  </si>
  <si>
    <t>16.257,0 </t>
  </si>
  <si>
    <t>25.868,0 </t>
  </si>
  <si>
    <t>42.373,0 </t>
  </si>
  <si>
    <t>70.970,0 </t>
  </si>
  <si>
    <t>370.906,0 </t>
  </si>
  <si>
    <t>15.739,0 </t>
  </si>
  <si>
    <t>832,0 </t>
  </si>
  <si>
    <t>595.574,0 </t>
  </si>
  <si>
    <t>53.992,0 </t>
  </si>
  <si>
    <t>14.204,0 </t>
  </si>
  <si>
    <t>23.130,0 </t>
  </si>
  <si>
    <t>48.475,0 </t>
  </si>
  <si>
    <t>59.295,0 </t>
  </si>
  <si>
    <t>388.971,0 </t>
  </si>
  <si>
    <t>15.674,0 </t>
  </si>
  <si>
    <t>3.461,0 </t>
  </si>
  <si>
    <t>607.202,0 </t>
  </si>
  <si>
    <t>54.488,0 </t>
  </si>
  <si>
    <t>15.327,0 </t>
  </si>
  <si>
    <t>20.636,0 </t>
  </si>
  <si>
    <t>55.986,0 </t>
  </si>
  <si>
    <t>65.935,0 </t>
  </si>
  <si>
    <t>397.877,0 </t>
  </si>
  <si>
    <t>16.129,0 </t>
  </si>
  <si>
    <t>6.655,0 </t>
  </si>
  <si>
    <t>633.033,0 </t>
  </si>
  <si>
    <t>58.187,0 </t>
  </si>
  <si>
    <t>11.946,0 </t>
  </si>
  <si>
    <t>20.970,0 </t>
  </si>
  <si>
    <t>57.051,0 </t>
  </si>
  <si>
    <t>59.427,0 </t>
  </si>
  <si>
    <t>396.381,0 </t>
  </si>
  <si>
    <t>14.053,0 </t>
  </si>
  <si>
    <t>10.748,0 </t>
  </si>
  <si>
    <t>628.763,0 </t>
  </si>
  <si>
    <t>55.305,0 </t>
  </si>
  <si>
    <t>17.585,0 </t>
  </si>
  <si>
    <t>30.083,0 </t>
  </si>
  <si>
    <t>72.286,0 </t>
  </si>
  <si>
    <t>86.861,0 </t>
  </si>
  <si>
    <t>362.818,0 </t>
  </si>
  <si>
    <t>14.705,0 </t>
  </si>
  <si>
    <t>16.752,0 </t>
  </si>
  <si>
    <t>656.395,0 </t>
  </si>
  <si>
    <t>54.593,0 </t>
  </si>
  <si>
    <t>7.988,0 </t>
  </si>
  <si>
    <t>19.238,0 </t>
  </si>
  <si>
    <t>81.632,0 </t>
  </si>
  <si>
    <t>41.911,0 </t>
  </si>
  <si>
    <t>427.114,0 </t>
  </si>
  <si>
    <t>14.559,0 </t>
  </si>
  <si>
    <t>30.126,0 </t>
  </si>
  <si>
    <t>677.161,0 </t>
  </si>
  <si>
    <t>57.400,0 </t>
  </si>
  <si>
    <t>8.770,0 </t>
  </si>
  <si>
    <t>16.426,0 </t>
  </si>
  <si>
    <t>95.801,0 </t>
  </si>
  <si>
    <t>38.589,0 </t>
  </si>
  <si>
    <t>425.996,0 </t>
  </si>
  <si>
    <t>14.504,0 </t>
  </si>
  <si>
    <t>50.633,0 </t>
  </si>
  <si>
    <t>708.119,0 </t>
  </si>
  <si>
    <t>61.006,0 </t>
  </si>
  <si>
    <t>10.247,0 </t>
  </si>
  <si>
    <t>16.405,0 </t>
  </si>
  <si>
    <t>107.654,0 </t>
  </si>
  <si>
    <t>47.792,0 </t>
  </si>
  <si>
    <t>421.799,0 </t>
  </si>
  <si>
    <t>15.767,0 </t>
  </si>
  <si>
    <t>70.665,0 </t>
  </si>
  <si>
    <t>751.335,0 </t>
  </si>
  <si>
    <t xml:space="preserve">Tabela 4 — Participação na geração de energia elétrica por fonte – Brasil (%), 2015–2024)  </t>
  </si>
  <si>
    <r>
      <t>Fonte:</t>
    </r>
    <r>
      <rPr>
        <sz val="11"/>
        <color rgb="FF000000"/>
        <rFont val="Calibri"/>
        <family val="2"/>
      </rPr>
      <t> EPE (2025b). </t>
    </r>
    <r>
      <rPr>
        <b/>
        <sz val="11"/>
        <color rgb="FF000000"/>
        <rFont val="Calibri"/>
        <family val="2"/>
      </rPr>
      <t>Elaboração:</t>
    </r>
    <r>
      <rPr>
        <sz val="11"/>
        <color rgb="FF000000"/>
        <rFont val="Calibri"/>
        <family val="2"/>
      </rPr>
      <t> SEDE/MG – DIEN. </t>
    </r>
  </si>
  <si>
    <t>8,4% </t>
  </si>
  <si>
    <t>6,5% </t>
  </si>
  <si>
    <t>3,7% </t>
  </si>
  <si>
    <t>14,3% </t>
  </si>
  <si>
    <t>61,3% </t>
  </si>
  <si>
    <t>100,0% </t>
  </si>
  <si>
    <t>8,7% </t>
  </si>
  <si>
    <t>2,9% </t>
  </si>
  <si>
    <t>4,2% </t>
  </si>
  <si>
    <t>5,7% </t>
  </si>
  <si>
    <t>65,2% </t>
  </si>
  <si>
    <t>2,7% </t>
  </si>
  <si>
    <t>4,3% </t>
  </si>
  <si>
    <t>7,1% </t>
  </si>
  <si>
    <t>11,9% </t>
  </si>
  <si>
    <t>62,3% </t>
  </si>
  <si>
    <t>0,1% </t>
  </si>
  <si>
    <t>8,9% </t>
  </si>
  <si>
    <t>2,3% </t>
  </si>
  <si>
    <t>3,8% </t>
  </si>
  <si>
    <t>8,0% </t>
  </si>
  <si>
    <t>9,8% </t>
  </si>
  <si>
    <t>64,1% </t>
  </si>
  <si>
    <t>0,6% </t>
  </si>
  <si>
    <t>8,6% </t>
  </si>
  <si>
    <t>2,4% </t>
  </si>
  <si>
    <t>10,4% </t>
  </si>
  <si>
    <t>62,9% </t>
  </si>
  <si>
    <t>1,1% </t>
  </si>
  <si>
    <t>9,3% </t>
  </si>
  <si>
    <t>9,1% </t>
  </si>
  <si>
    <t>9,5% </t>
  </si>
  <si>
    <t>63,0% </t>
  </si>
  <si>
    <t>11,0% </t>
  </si>
  <si>
    <t>13,2% </t>
  </si>
  <si>
    <t>55,3% </t>
  </si>
  <si>
    <t>8,1% </t>
  </si>
  <si>
    <t>1,2% </t>
  </si>
  <si>
    <t>2,8% </t>
  </si>
  <si>
    <t>12,1% </t>
  </si>
  <si>
    <t>63,1% </t>
  </si>
  <si>
    <t>4,4% </t>
  </si>
  <si>
    <t>13,5% </t>
  </si>
  <si>
    <t>5,4% </t>
  </si>
  <si>
    <t>60,2% </t>
  </si>
  <si>
    <t>2,0% </t>
  </si>
  <si>
    <t>7,2% </t>
  </si>
  <si>
    <t>56,1% </t>
  </si>
  <si>
    <t>9,4% </t>
  </si>
  <si>
    <t xml:space="preserve">Tabela 5 — Geração de energia elétrica total por Unidade da Federação (GWh), 2015–2024 </t>
  </si>
  <si>
    <r>
      <t>Ano</t>
    </r>
    <r>
      <rPr>
        <sz val="10"/>
        <color rgb="FF000000"/>
        <rFont val="Calibri"/>
        <family val="2"/>
      </rPr>
      <t> </t>
    </r>
  </si>
  <si>
    <r>
      <t>2015</t>
    </r>
    <r>
      <rPr>
        <sz val="10"/>
        <color rgb="FF000000"/>
        <rFont val="Calibri"/>
        <family val="2"/>
      </rPr>
      <t> </t>
    </r>
  </si>
  <si>
    <r>
      <t>2016</t>
    </r>
    <r>
      <rPr>
        <sz val="10"/>
        <color rgb="FF000000"/>
        <rFont val="Calibri"/>
        <family val="2"/>
      </rPr>
      <t> </t>
    </r>
  </si>
  <si>
    <r>
      <t>2017</t>
    </r>
    <r>
      <rPr>
        <sz val="10"/>
        <color rgb="FF000000"/>
        <rFont val="Calibri"/>
        <family val="2"/>
      </rPr>
      <t> </t>
    </r>
  </si>
  <si>
    <r>
      <t>2018</t>
    </r>
    <r>
      <rPr>
        <sz val="10"/>
        <color rgb="FF000000"/>
        <rFont val="Calibri"/>
        <family val="2"/>
      </rPr>
      <t> </t>
    </r>
  </si>
  <si>
    <r>
      <t>2019</t>
    </r>
    <r>
      <rPr>
        <sz val="10"/>
        <color rgb="FF000000"/>
        <rFont val="Calibri"/>
        <family val="2"/>
      </rPr>
      <t> </t>
    </r>
  </si>
  <si>
    <r>
      <t>2020</t>
    </r>
    <r>
      <rPr>
        <sz val="10"/>
        <color rgb="FF000000"/>
        <rFont val="Calibri"/>
        <family val="2"/>
      </rPr>
      <t> </t>
    </r>
  </si>
  <si>
    <r>
      <t>2021</t>
    </r>
    <r>
      <rPr>
        <sz val="10"/>
        <color rgb="FF000000"/>
        <rFont val="Calibri"/>
        <family val="2"/>
      </rPr>
      <t> </t>
    </r>
  </si>
  <si>
    <r>
      <t>2022</t>
    </r>
    <r>
      <rPr>
        <sz val="10"/>
        <color rgb="FF000000"/>
        <rFont val="Calibri"/>
        <family val="2"/>
      </rPr>
      <t> </t>
    </r>
  </si>
  <si>
    <r>
      <t>2023</t>
    </r>
    <r>
      <rPr>
        <sz val="10"/>
        <color rgb="FF000000"/>
        <rFont val="Calibri"/>
        <family val="2"/>
      </rPr>
      <t> </t>
    </r>
  </si>
  <si>
    <r>
      <t>2024</t>
    </r>
    <r>
      <rPr>
        <sz val="10"/>
        <color rgb="FF000000"/>
        <rFont val="Calibri"/>
        <family val="2"/>
      </rPr>
      <t> </t>
    </r>
  </si>
  <si>
    <r>
      <t>Paraná</t>
    </r>
    <r>
      <rPr>
        <sz val="10"/>
        <color rgb="FF000000"/>
        <rFont val="Calibri"/>
        <family val="2"/>
      </rPr>
      <t> </t>
    </r>
  </si>
  <si>
    <t>99.478,0 </t>
  </si>
  <si>
    <t>109.950,0 </t>
  </si>
  <si>
    <t>96.896,0 </t>
  </si>
  <si>
    <t>93.811,0 </t>
  </si>
  <si>
    <t>81.817,0 </t>
  </si>
  <si>
    <t>66.823,0 </t>
  </si>
  <si>
    <t>69.604,0 </t>
  </si>
  <si>
    <t>85.962,0 </t>
  </si>
  <si>
    <t>96.448,0 </t>
  </si>
  <si>
    <t>90.011,0 </t>
  </si>
  <si>
    <r>
      <t>São Paulo</t>
    </r>
    <r>
      <rPr>
        <sz val="10"/>
        <color rgb="FF000000"/>
        <rFont val="Calibri"/>
        <family val="2"/>
      </rPr>
      <t> </t>
    </r>
  </si>
  <si>
    <t>62.958,0 </t>
  </si>
  <si>
    <t>73.918,0 </t>
  </si>
  <si>
    <t>73.097,0 </t>
  </si>
  <si>
    <t>66.975,0 </t>
  </si>
  <si>
    <t>69.292,0 </t>
  </si>
  <si>
    <t>69.230,0 </t>
  </si>
  <si>
    <t>57.809,0 </t>
  </si>
  <si>
    <t>59.875,0 </t>
  </si>
  <si>
    <t>75.589,0 </t>
  </si>
  <si>
    <t>71.812,0 </t>
  </si>
  <si>
    <r>
      <t>Minas Gerais</t>
    </r>
    <r>
      <rPr>
        <sz val="10"/>
        <color rgb="FF000000"/>
        <rFont val="Calibri"/>
        <family val="2"/>
      </rPr>
      <t> </t>
    </r>
  </si>
  <si>
    <t>37.681,0 </t>
  </si>
  <si>
    <t>47.070,0 </t>
  </si>
  <si>
    <t>44.922,0 </t>
  </si>
  <si>
    <t>44.239,0 </t>
  </si>
  <si>
    <t>53.108,0 </t>
  </si>
  <si>
    <t>62.249,0 </t>
  </si>
  <si>
    <t>47.081,0 </t>
  </si>
  <si>
    <t>56.884,0 </t>
  </si>
  <si>
    <t>66.853,0 </t>
  </si>
  <si>
    <r>
      <t>Rio de Janeiro</t>
    </r>
    <r>
      <rPr>
        <sz val="10"/>
        <color rgb="FF000000"/>
        <rFont val="Calibri"/>
        <family val="2"/>
      </rPr>
      <t> </t>
    </r>
  </si>
  <si>
    <t>61.752,0 </t>
  </si>
  <si>
    <t>54.400,0 </t>
  </si>
  <si>
    <t>61.893,0 </t>
  </si>
  <si>
    <t>55.380,0 </t>
  </si>
  <si>
    <t>56.169,0 </t>
  </si>
  <si>
    <t>52.971,0 </t>
  </si>
  <si>
    <t>66.746,0 </t>
  </si>
  <si>
    <t>46.830,0 </t>
  </si>
  <si>
    <t>43.823,0 </t>
  </si>
  <si>
    <t>51.140,0 </t>
  </si>
  <si>
    <r>
      <t>Pará</t>
    </r>
    <r>
      <rPr>
        <sz val="10"/>
        <color rgb="FF000000"/>
        <rFont val="Calibri"/>
        <family val="2"/>
      </rPr>
      <t> </t>
    </r>
  </si>
  <si>
    <t>38.304,0 </t>
  </si>
  <si>
    <t>31.774,0 </t>
  </si>
  <si>
    <t>43.002,0 </t>
  </si>
  <si>
    <t>54.142,0 </t>
  </si>
  <si>
    <t>58.628,0 </t>
  </si>
  <si>
    <t>60.793,0 </t>
  </si>
  <si>
    <t>71.136,0 </t>
  </si>
  <si>
    <t>76.714,0 </t>
  </si>
  <si>
    <t>66.059,0 </t>
  </si>
  <si>
    <t>57.981,0 </t>
  </si>
  <si>
    <r>
      <t>Bahia</t>
    </r>
    <r>
      <rPr>
        <sz val="10"/>
        <color rgb="FF000000"/>
        <rFont val="Calibri"/>
        <family val="2"/>
      </rPr>
      <t> </t>
    </r>
  </si>
  <si>
    <t>22.289,0 </t>
  </si>
  <si>
    <t>21.279,0 </t>
  </si>
  <si>
    <t>21.827,0 </t>
  </si>
  <si>
    <t>25.911,0 </t>
  </si>
  <si>
    <t>32.362,0 </t>
  </si>
  <si>
    <t>37.866,0 </t>
  </si>
  <si>
    <t>40.491,0 </t>
  </si>
  <si>
    <t>50.368,0 </t>
  </si>
  <si>
    <t>54.197,0 </t>
  </si>
  <si>
    <t>59.106,0 </t>
  </si>
  <si>
    <r>
      <t>Rio Grande do Sul</t>
    </r>
    <r>
      <rPr>
        <sz val="10"/>
        <color rgb="FF000000"/>
        <rFont val="Calibri"/>
        <family val="2"/>
      </rPr>
      <t> </t>
    </r>
  </si>
  <si>
    <t>36.297,0 </t>
  </si>
  <si>
    <t>33.229,0 </t>
  </si>
  <si>
    <t>30.230,0 </t>
  </si>
  <si>
    <t>30.673,0 </t>
  </si>
  <si>
    <t>31.649,0 </t>
  </si>
  <si>
    <t>26.105,0 </t>
  </si>
  <si>
    <t>29.037,0 </t>
  </si>
  <si>
    <t>31.643,0 </t>
  </si>
  <si>
    <t>34.141,0 </t>
  </si>
  <si>
    <t>40.860,0 </t>
  </si>
  <si>
    <r>
      <t>Goiás</t>
    </r>
    <r>
      <rPr>
        <sz val="10"/>
        <color rgb="FF000000"/>
        <rFont val="Calibri"/>
        <family val="2"/>
      </rPr>
      <t> </t>
    </r>
  </si>
  <si>
    <t>26.869,0 </t>
  </si>
  <si>
    <t>24.135,0 </t>
  </si>
  <si>
    <t>21.375,0 </t>
  </si>
  <si>
    <t>25.058,0 </t>
  </si>
  <si>
    <t>26.456,0 </t>
  </si>
  <si>
    <t>29.685,0 </t>
  </si>
  <si>
    <t>22.629,0 </t>
  </si>
  <si>
    <t>25.053,0 </t>
  </si>
  <si>
    <t>24.233,0 </t>
  </si>
  <si>
    <t>33.165,0 </t>
  </si>
  <si>
    <r>
      <t>Santa Catarina</t>
    </r>
    <r>
      <rPr>
        <sz val="10"/>
        <color rgb="FF000000"/>
        <rFont val="Calibri"/>
        <family val="2"/>
      </rPr>
      <t> </t>
    </r>
  </si>
  <si>
    <t>31.258,0 </t>
  </si>
  <si>
    <t>28.116,0 </t>
  </si>
  <si>
    <t>21.150,0 </t>
  </si>
  <si>
    <t>22.425,0 </t>
  </si>
  <si>
    <t>22.971,0 </t>
  </si>
  <si>
    <t>16.590,0 </t>
  </si>
  <si>
    <t>20.603,0 </t>
  </si>
  <si>
    <t>26.793,0 </t>
  </si>
  <si>
    <t>29.423,0 </t>
  </si>
  <si>
    <t>34.476,0 </t>
  </si>
  <si>
    <r>
      <t>Mato Grosso do Sul</t>
    </r>
    <r>
      <rPr>
        <sz val="10"/>
        <color rgb="FF000000"/>
        <rFont val="Calibri"/>
        <family val="2"/>
      </rPr>
      <t> </t>
    </r>
  </si>
  <si>
    <t>23.611,0 </t>
  </si>
  <si>
    <t>24.303,0 </t>
  </si>
  <si>
    <t>24.129,0 </t>
  </si>
  <si>
    <t>25.209,0 </t>
  </si>
  <si>
    <t>25.458,0 </t>
  </si>
  <si>
    <t>25.479,0 </t>
  </si>
  <si>
    <t>22.705,0 </t>
  </si>
  <si>
    <t>22.009,0 </t>
  </si>
  <si>
    <t>24.963,0 </t>
  </si>
  <si>
    <t>25.172,0 </t>
  </si>
  <si>
    <r>
      <t>Rondônia</t>
    </r>
    <r>
      <rPr>
        <sz val="10"/>
        <color rgb="FF000000"/>
        <rFont val="Calibri"/>
        <family val="2"/>
      </rPr>
      <t> </t>
    </r>
  </si>
  <si>
    <t>26.463,0 </t>
  </si>
  <si>
    <t>23.163,0 </t>
  </si>
  <si>
    <t>34.239,0 </t>
  </si>
  <si>
    <t>36.625,0 </t>
  </si>
  <si>
    <t>39.068,0 </t>
  </si>
  <si>
    <t>35.272,0 </t>
  </si>
  <si>
    <t>37.604,0 </t>
  </si>
  <si>
    <t>34.665,0 </t>
  </si>
  <si>
    <t>27.682,0 </t>
  </si>
  <si>
    <t>30.567,0 </t>
  </si>
  <si>
    <r>
      <t>Mato Grosso</t>
    </r>
    <r>
      <rPr>
        <sz val="10"/>
        <color rgb="FF000000"/>
        <rFont val="Calibri"/>
        <family val="2"/>
      </rPr>
      <t> </t>
    </r>
  </si>
  <si>
    <t>14.253,0 </t>
  </si>
  <si>
    <t>13.428,0 </t>
  </si>
  <si>
    <t>19.952,0 </t>
  </si>
  <si>
    <t>23.513,0 </t>
  </si>
  <si>
    <t>26.772,0 </t>
  </si>
  <si>
    <t>24.567,0 </t>
  </si>
  <si>
    <t>23.242,0 </t>
  </si>
  <si>
    <t>24.202,0 </t>
  </si>
  <si>
    <t>21.128,0 </t>
  </si>
  <si>
    <t>21.802,0 </t>
  </si>
  <si>
    <r>
      <t>Rio Grande do Norte</t>
    </r>
    <r>
      <rPr>
        <sz val="10"/>
        <color rgb="FF000000"/>
        <rFont val="Calibri"/>
        <family val="2"/>
      </rPr>
      <t> </t>
    </r>
  </si>
  <si>
    <t>10.561,0 </t>
  </si>
  <si>
    <t>13.782,0 </t>
  </si>
  <si>
    <t>15.940,0 </t>
  </si>
  <si>
    <t>16.069,0 </t>
  </si>
  <si>
    <t>16.293,0 </t>
  </si>
  <si>
    <t>17.918,0 </t>
  </si>
  <si>
    <t>24.106,0 </t>
  </si>
  <si>
    <t>25.932,0 </t>
  </si>
  <si>
    <t>31.121,0 </t>
  </si>
  <si>
    <t>34.950,0 </t>
  </si>
  <si>
    <r>
      <t>Alagoas</t>
    </r>
    <r>
      <rPr>
        <sz val="10"/>
        <color rgb="FF000000"/>
        <rFont val="Calibri"/>
        <family val="2"/>
      </rPr>
      <t> </t>
    </r>
  </si>
  <si>
    <t>10.052,0 </t>
  </si>
  <si>
    <t>8.504,0 </t>
  </si>
  <si>
    <t>6.138,0 </t>
  </si>
  <si>
    <t>5.950,0 </t>
  </si>
  <si>
    <t>8.211,0 </t>
  </si>
  <si>
    <t>13.976,0 </t>
  </si>
  <si>
    <t>10.264,0 </t>
  </si>
  <si>
    <t>15.230,0 </t>
  </si>
  <si>
    <t>13.218,0 </t>
  </si>
  <si>
    <t>12.171,0 </t>
  </si>
  <si>
    <r>
      <t>Maranhão</t>
    </r>
    <r>
      <rPr>
        <sz val="10"/>
        <color rgb="FF000000"/>
        <rFont val="Calibri"/>
        <family val="2"/>
      </rPr>
      <t> </t>
    </r>
  </si>
  <si>
    <t>13.781,0 </t>
  </si>
  <si>
    <t>14.741,0 </t>
  </si>
  <si>
    <t>14.400,0 </t>
  </si>
  <si>
    <t>13.209,0 </t>
  </si>
  <si>
    <t>13.634,0 </t>
  </si>
  <si>
    <t>18.446,0 </t>
  </si>
  <si>
    <t>11.139,0 </t>
  </si>
  <si>
    <t>11.870,0 </t>
  </si>
  <si>
    <t>15.700,0 </t>
  </si>
  <si>
    <r>
      <t>Ceará</t>
    </r>
    <r>
      <rPr>
        <sz val="10"/>
        <color rgb="FF000000"/>
        <rFont val="Calibri"/>
        <family val="2"/>
      </rPr>
      <t> </t>
    </r>
  </si>
  <si>
    <t>16.523,0 </t>
  </si>
  <si>
    <t>14.347,0 </t>
  </si>
  <si>
    <t>15.802,0 </t>
  </si>
  <si>
    <t>12.961,0 </t>
  </si>
  <si>
    <t>10.351,0 </t>
  </si>
  <si>
    <t>16.609,0 </t>
  </si>
  <si>
    <t>9.873,0 </t>
  </si>
  <si>
    <t>10.936,0 </t>
  </si>
  <si>
    <t>14.194,0 </t>
  </si>
  <si>
    <r>
      <t>Tocantins </t>
    </r>
    <r>
      <rPr>
        <sz val="10"/>
        <color rgb="FF000000"/>
        <rFont val="Calibri"/>
        <family val="2"/>
      </rPr>
      <t> </t>
    </r>
  </si>
  <si>
    <t>10.347,0 </t>
  </si>
  <si>
    <t>8.282,0 </t>
  </si>
  <si>
    <t>7.484,0 </t>
  </si>
  <si>
    <t>9.308,0 </t>
  </si>
  <si>
    <t>8.373,0 </t>
  </si>
  <si>
    <t>10.383,0 </t>
  </si>
  <si>
    <t>10.429,0 </t>
  </si>
  <si>
    <t>10.766,0 </t>
  </si>
  <si>
    <t>9.933,0 </t>
  </si>
  <si>
    <t>12.817,0 </t>
  </si>
  <si>
    <r>
      <t>Pernambuco</t>
    </r>
    <r>
      <rPr>
        <sz val="10"/>
        <color rgb="FF000000"/>
        <rFont val="Calibri"/>
        <family val="2"/>
      </rPr>
      <t> </t>
    </r>
  </si>
  <si>
    <t>11.032,0 </t>
  </si>
  <si>
    <t>10.998,0 </t>
  </si>
  <si>
    <t>11.767,0 </t>
  </si>
  <si>
    <t>10.572,0 </t>
  </si>
  <si>
    <t>10.166,0 </t>
  </si>
  <si>
    <t>10.150,0 </t>
  </si>
  <si>
    <t>12.850,0 </t>
  </si>
  <si>
    <t>9.434,0 </t>
  </si>
  <si>
    <t>10.694,0 </t>
  </si>
  <si>
    <t>12.288,0 </t>
  </si>
  <si>
    <r>
      <t>Espirito Santo</t>
    </r>
    <r>
      <rPr>
        <sz val="10"/>
        <color rgb="FF000000"/>
        <rFont val="Calibri"/>
        <family val="2"/>
      </rPr>
      <t> </t>
    </r>
  </si>
  <si>
    <t>10.932,0 </t>
  </si>
  <si>
    <t>10.392,0 </t>
  </si>
  <si>
    <t>10.735,0 </t>
  </si>
  <si>
    <t>10.755,0 </t>
  </si>
  <si>
    <t>9.925,0 </t>
  </si>
  <si>
    <t>11.803,0 </t>
  </si>
  <si>
    <t>13.022,0 </t>
  </si>
  <si>
    <t>11.527,0 </t>
  </si>
  <si>
    <t>11.489,0 </t>
  </si>
  <si>
    <t>10.182,0 </t>
  </si>
  <si>
    <r>
      <t>Amazonas</t>
    </r>
    <r>
      <rPr>
        <sz val="10"/>
        <color rgb="FF000000"/>
        <rFont val="Calibri"/>
        <family val="2"/>
      </rPr>
      <t> </t>
    </r>
  </si>
  <si>
    <t>9.198,0 </t>
  </si>
  <si>
    <t>6.757,0 </t>
  </si>
  <si>
    <t>7.135,0 </t>
  </si>
  <si>
    <t>8.874,0 </t>
  </si>
  <si>
    <t>10.524,0 </t>
  </si>
  <si>
    <t>10.889,0 </t>
  </si>
  <si>
    <t>11.312,0 </t>
  </si>
  <si>
    <t>9.512,0 </t>
  </si>
  <si>
    <t>9.837,0 </t>
  </si>
  <si>
    <t>10.282,0 </t>
  </si>
  <si>
    <r>
      <t>Sergipe</t>
    </r>
    <r>
      <rPr>
        <sz val="10"/>
        <color rgb="FF000000"/>
        <rFont val="Calibri"/>
        <family val="2"/>
      </rPr>
      <t> </t>
    </r>
  </si>
  <si>
    <t>5.233,0 </t>
  </si>
  <si>
    <t>4.333,0 </t>
  </si>
  <si>
    <t>2.979,0 </t>
  </si>
  <si>
    <t>2.834,0 </t>
  </si>
  <si>
    <t>4.186,0 </t>
  </si>
  <si>
    <t>8.015,0 </t>
  </si>
  <si>
    <t>9.862,0 </t>
  </si>
  <si>
    <t>8.760,0 </t>
  </si>
  <si>
    <t>6.702,0 </t>
  </si>
  <si>
    <t>6.235,0 </t>
  </si>
  <si>
    <r>
      <t>Piauí</t>
    </r>
    <r>
      <rPr>
        <sz val="10"/>
        <color rgb="FF000000"/>
        <rFont val="Calibri"/>
        <family val="2"/>
      </rPr>
      <t> </t>
    </r>
  </si>
  <si>
    <t>1.444,0 </t>
  </si>
  <si>
    <t>3.619,0 </t>
  </si>
  <si>
    <t>5.552,0 </t>
  </si>
  <si>
    <t>7.068,0 </t>
  </si>
  <si>
    <t>7.765,0 </t>
  </si>
  <si>
    <t>8.172,0 </t>
  </si>
  <si>
    <t>11.500,0 </t>
  </si>
  <si>
    <t>14.684,0 </t>
  </si>
  <si>
    <t>17.161,0 </t>
  </si>
  <si>
    <t>20.731,0 </t>
  </si>
  <si>
    <r>
      <t>Amapá</t>
    </r>
    <r>
      <rPr>
        <sz val="10"/>
        <color rgb="FF000000"/>
        <rFont val="Calibri"/>
        <family val="2"/>
      </rPr>
      <t> </t>
    </r>
  </si>
  <si>
    <t>2.380,0 </t>
  </si>
  <si>
    <t>1.891,0 </t>
  </si>
  <si>
    <t>2.660,0 </t>
  </si>
  <si>
    <t>3.161,0 </t>
  </si>
  <si>
    <t>3.192,0 </t>
  </si>
  <si>
    <t>2.645,0 </t>
  </si>
  <si>
    <t>4.188,0 </t>
  </si>
  <si>
    <t>3.836,0 </t>
  </si>
  <si>
    <t>3.216,0 </t>
  </si>
  <si>
    <t>3.145,0 </t>
  </si>
  <si>
    <r>
      <t>Paraíba</t>
    </r>
    <r>
      <rPr>
        <sz val="10"/>
        <color rgb="FF000000"/>
        <rFont val="Calibri"/>
        <family val="2"/>
      </rPr>
      <t> </t>
    </r>
  </si>
  <si>
    <t>3.356,0 </t>
  </si>
  <si>
    <t>1.496,0 </t>
  </si>
  <si>
    <t>1.895,0 </t>
  </si>
  <si>
    <t>1.840,0 </t>
  </si>
  <si>
    <t>1.570,0 </t>
  </si>
  <si>
    <t>1.501,0 </t>
  </si>
  <si>
    <t>3.437,0 </t>
  </si>
  <si>
    <t>3.483,0 </t>
  </si>
  <si>
    <t>5.073,0 </t>
  </si>
  <si>
    <t>6.392,0 </t>
  </si>
  <si>
    <r>
      <t>Roraima</t>
    </r>
    <r>
      <rPr>
        <sz val="10"/>
        <color rgb="FF000000"/>
        <rFont val="Calibri"/>
        <family val="2"/>
      </rPr>
      <t> </t>
    </r>
  </si>
  <si>
    <t>194,0 </t>
  </si>
  <si>
    <t>156,0 </t>
  </si>
  <si>
    <t>120,0 </t>
  </si>
  <si>
    <t>302,0 </t>
  </si>
  <si>
    <t>1.102,0 </t>
  </si>
  <si>
    <t>1.262,0 </t>
  </si>
  <si>
    <t>1.229,0 </t>
  </si>
  <si>
    <t>1.367,0 </t>
  </si>
  <si>
    <t>1.520,0 </t>
  </si>
  <si>
    <t>1.667,0 </t>
  </si>
  <si>
    <r>
      <t>Acre</t>
    </r>
    <r>
      <rPr>
        <sz val="10"/>
        <color rgb="FF000000"/>
        <rFont val="Calibri"/>
        <family val="2"/>
      </rPr>
      <t> </t>
    </r>
  </si>
  <si>
    <t>281,0 </t>
  </si>
  <si>
    <t>241,0 </t>
  </si>
  <si>
    <t>189,0 </t>
  </si>
  <si>
    <t>242,0 </t>
  </si>
  <si>
    <t>252,0 </t>
  </si>
  <si>
    <t>257,0 </t>
  </si>
  <si>
    <t>265,0 </t>
  </si>
  <si>
    <t>315,0 </t>
  </si>
  <si>
    <t>342,0 </t>
  </si>
  <si>
    <r>
      <t>Distrito Federal</t>
    </r>
    <r>
      <rPr>
        <sz val="10"/>
        <color rgb="FF000000"/>
        <rFont val="Calibri"/>
        <family val="2"/>
      </rPr>
      <t> </t>
    </r>
  </si>
  <si>
    <t>119,0 </t>
  </si>
  <si>
    <t>67,0 </t>
  </si>
  <si>
    <t>98,0 </t>
  </si>
  <si>
    <t>115,0 </t>
  </si>
  <si>
    <t>176,0 </t>
  </si>
  <si>
    <t>192,0 </t>
  </si>
  <si>
    <t>317,0 </t>
  </si>
  <si>
    <t>495,0 </t>
  </si>
  <si>
    <t>672,0 </t>
  </si>
  <si>
    <t>Brasil  </t>
  </si>
  <si>
    <r>
      <t>586.646,0</t>
    </r>
    <r>
      <rPr>
        <sz val="10"/>
        <color rgb="FF000000"/>
        <rFont val="Calibri"/>
        <family val="2"/>
      </rPr>
      <t> </t>
    </r>
  </si>
  <si>
    <r>
      <t>584.389,0</t>
    </r>
    <r>
      <rPr>
        <sz val="10"/>
        <color rgb="FF000000"/>
        <rFont val="Calibri"/>
        <family val="2"/>
      </rPr>
      <t> </t>
    </r>
  </si>
  <si>
    <r>
      <t>595.575,0</t>
    </r>
    <r>
      <rPr>
        <sz val="10"/>
        <color rgb="FF000000"/>
        <rFont val="Calibri"/>
        <family val="2"/>
      </rPr>
      <t> </t>
    </r>
  </si>
  <si>
    <r>
      <t>607.204,0</t>
    </r>
    <r>
      <rPr>
        <sz val="10"/>
        <color rgb="FF000000"/>
        <rFont val="Calibri"/>
        <family val="2"/>
      </rPr>
      <t> </t>
    </r>
  </si>
  <si>
    <r>
      <t>633.033,0</t>
    </r>
    <r>
      <rPr>
        <sz val="10"/>
        <color rgb="FF000000"/>
        <rFont val="Calibri"/>
        <family val="2"/>
      </rPr>
      <t> </t>
    </r>
  </si>
  <si>
    <r>
      <t>628.762,0</t>
    </r>
    <r>
      <rPr>
        <sz val="10"/>
        <color rgb="FF000000"/>
        <rFont val="Calibri"/>
        <family val="2"/>
      </rPr>
      <t> </t>
    </r>
  </si>
  <si>
    <r>
      <t>656.398,0</t>
    </r>
    <r>
      <rPr>
        <sz val="10"/>
        <color rgb="FF000000"/>
        <rFont val="Calibri"/>
        <family val="2"/>
      </rPr>
      <t> </t>
    </r>
  </si>
  <si>
    <r>
      <t>677.160,0</t>
    </r>
    <r>
      <rPr>
        <sz val="10"/>
        <color rgb="FF000000"/>
        <rFont val="Calibri"/>
        <family val="2"/>
      </rPr>
      <t> </t>
    </r>
  </si>
  <si>
    <r>
      <t>708.119,0</t>
    </r>
    <r>
      <rPr>
        <sz val="10"/>
        <color rgb="FF000000"/>
        <rFont val="Calibri"/>
        <family val="2"/>
      </rPr>
      <t> </t>
    </r>
  </si>
  <si>
    <r>
      <t>751.338,0</t>
    </r>
    <r>
      <rPr>
        <sz val="10"/>
        <color rgb="FF000000"/>
        <rFont val="Calibri"/>
        <family val="2"/>
      </rPr>
      <t> </t>
    </r>
  </si>
  <si>
    <t xml:space="preserve">Tabela 6 — Consumo final de eletricidade por classe de consumo – Minas Gerais (GWh), 2015–2024. </t>
  </si>
  <si>
    <t xml:space="preserve">Fonte: EPE (2025a). Elaboração: SEDE/MG – DIEN. </t>
  </si>
  <si>
    <r>
      <t>Comercial</t>
    </r>
    <r>
      <rPr>
        <sz val="10"/>
        <color rgb="FF000000"/>
        <rFont val="Calibri"/>
        <family val="2"/>
      </rPr>
      <t> </t>
    </r>
  </si>
  <si>
    <r>
      <t>Consumo Próprio</t>
    </r>
    <r>
      <rPr>
        <sz val="10"/>
        <color rgb="FF000000"/>
        <rFont val="Calibri"/>
        <family val="2"/>
      </rPr>
      <t> </t>
    </r>
  </si>
  <si>
    <r>
      <t>Iluminação Pública</t>
    </r>
    <r>
      <rPr>
        <sz val="10"/>
        <color rgb="FF000000"/>
        <rFont val="Calibri"/>
        <family val="2"/>
      </rPr>
      <t> </t>
    </r>
  </si>
  <si>
    <r>
      <t>Industrial</t>
    </r>
    <r>
      <rPr>
        <sz val="10"/>
        <color rgb="FF000000"/>
        <rFont val="Calibri"/>
        <family val="2"/>
      </rPr>
      <t> </t>
    </r>
  </si>
  <si>
    <r>
      <t>Poder Público</t>
    </r>
    <r>
      <rPr>
        <sz val="10"/>
        <color rgb="FF000000"/>
        <rFont val="Calibri"/>
        <family val="2"/>
      </rPr>
      <t> </t>
    </r>
  </si>
  <si>
    <r>
      <t>Residencial</t>
    </r>
    <r>
      <rPr>
        <sz val="10"/>
        <color rgb="FF000000"/>
        <rFont val="Calibri"/>
        <family val="2"/>
      </rPr>
      <t> </t>
    </r>
  </si>
  <si>
    <r>
      <t>Rural</t>
    </r>
    <r>
      <rPr>
        <sz val="10"/>
        <color rgb="FF000000"/>
        <rFont val="Calibri"/>
        <family val="2"/>
      </rPr>
      <t> </t>
    </r>
  </si>
  <si>
    <r>
      <t>Serviço Público</t>
    </r>
    <r>
      <rPr>
        <sz val="10"/>
        <color rgb="FF000000"/>
        <rFont val="Calibri"/>
        <family val="2"/>
      </rPr>
      <t> </t>
    </r>
  </si>
  <si>
    <r>
      <t>Total Geral</t>
    </r>
    <r>
      <rPr>
        <sz val="10"/>
        <color rgb="FF000000"/>
        <rFont val="Calibri"/>
        <family val="2"/>
      </rPr>
      <t> </t>
    </r>
  </si>
  <si>
    <t>6.841,1 </t>
  </si>
  <si>
    <t>69,7 </t>
  </si>
  <si>
    <t>1.436,0 </t>
  </si>
  <si>
    <t>28.150,1 </t>
  </si>
  <si>
    <t>936,2 </t>
  </si>
  <si>
    <t>10.516,0 </t>
  </si>
  <si>
    <t>3.603,3 </t>
  </si>
  <si>
    <t>1.264,5 </t>
  </si>
  <si>
    <t>52.816,8 </t>
  </si>
  <si>
    <t>6.622,4 </t>
  </si>
  <si>
    <t>68,8 </t>
  </si>
  <si>
    <t>1.462,7 </t>
  </si>
  <si>
    <t>29.283,5 </t>
  </si>
  <si>
    <t>929,4 </t>
  </si>
  <si>
    <t>10.612,6 </t>
  </si>
  <si>
    <t>3.810,0 </t>
  </si>
  <si>
    <t>1.312,8 </t>
  </si>
  <si>
    <t>54.102,2 </t>
  </si>
  <si>
    <t>6.556,0 </t>
  </si>
  <si>
    <t>67,6 </t>
  </si>
  <si>
    <t>1.485,6 </t>
  </si>
  <si>
    <t>29.142,4 </t>
  </si>
  <si>
    <t>909,9 </t>
  </si>
  <si>
    <t>10.723,5 </t>
  </si>
  <si>
    <t>3.892,5 </t>
  </si>
  <si>
    <t>1.362,9 </t>
  </si>
  <si>
    <t>54.140,4 </t>
  </si>
  <si>
    <t>6.728,2 </t>
  </si>
  <si>
    <t>67,9 </t>
  </si>
  <si>
    <t>1.508,3 </t>
  </si>
  <si>
    <t>30.999,1 </t>
  </si>
  <si>
    <t>914,7 </t>
  </si>
  <si>
    <t>11.000,8 </t>
  </si>
  <si>
    <t>3.874,0 </t>
  </si>
  <si>
    <t>1.378,9 </t>
  </si>
  <si>
    <t>56.471,8 </t>
  </si>
  <si>
    <t>6.820,8 </t>
  </si>
  <si>
    <t>67,3 </t>
  </si>
  <si>
    <t>1.480,5 </t>
  </si>
  <si>
    <t>29.760,3 </t>
  </si>
  <si>
    <t>944,4 </t>
  </si>
  <si>
    <t>11.322,0 </t>
  </si>
  <si>
    <t>4.050,9 </t>
  </si>
  <si>
    <t>1.440,9 </t>
  </si>
  <si>
    <t>55.887,0 </t>
  </si>
  <si>
    <t>6.125,9 </t>
  </si>
  <si>
    <t>65,3 </t>
  </si>
  <si>
    <t>1.359,4 </t>
  </si>
  <si>
    <t>30.022,7 </t>
  </si>
  <si>
    <t>776,2 </t>
  </si>
  <si>
    <t>11.800,7 </t>
  </si>
  <si>
    <t>4.140,7 </t>
  </si>
  <si>
    <t>1.484,8 </t>
  </si>
  <si>
    <t>55.775,6 </t>
  </si>
  <si>
    <t>7.006,5 </t>
  </si>
  <si>
    <t>62,4 </t>
  </si>
  <si>
    <t>1.348,5 </t>
  </si>
  <si>
    <t>32.993,8 </t>
  </si>
  <si>
    <t>767,9 </t>
  </si>
  <si>
    <t>12.353,6 </t>
  </si>
  <si>
    <t>4.356,7 </t>
  </si>
  <si>
    <t>1.490,7 </t>
  </si>
  <si>
    <t>60.380,1 </t>
  </si>
  <si>
    <t>8.112,8 </t>
  </si>
  <si>
    <t>58,9 </t>
  </si>
  <si>
    <t>1.250,7 </t>
  </si>
  <si>
    <t>33.462,1 </t>
  </si>
  <si>
    <t>913,2 </t>
  </si>
  <si>
    <t>12.743,1 </t>
  </si>
  <si>
    <t>3.565,7 </t>
  </si>
  <si>
    <t>1.481,8 </t>
  </si>
  <si>
    <t>61.588,2 </t>
  </si>
  <si>
    <t>8.799,5 </t>
  </si>
  <si>
    <t>58,5 </t>
  </si>
  <si>
    <t>1.156,2 </t>
  </si>
  <si>
    <t>34.219,9 </t>
  </si>
  <si>
    <t>1.032,9 </t>
  </si>
  <si>
    <t>14.189,8 </t>
  </si>
  <si>
    <t>3.783,1 </t>
  </si>
  <si>
    <t>1.539,3 </t>
  </si>
  <si>
    <t>64.779,1 </t>
  </si>
  <si>
    <t>9.227,4 </t>
  </si>
  <si>
    <t>59,8 </t>
  </si>
  <si>
    <t>1.067,2 </t>
  </si>
  <si>
    <t>35.387,0 </t>
  </si>
  <si>
    <t>1.105,4 </t>
  </si>
  <si>
    <t>15.366,9 </t>
  </si>
  <si>
    <t>3.736,3 </t>
  </si>
  <si>
    <t>1.596,5 </t>
  </si>
  <si>
    <t>67.546,5 </t>
  </si>
  <si>
    <t xml:space="preserve">Tabela 7 — Participação no consumo final de eletricidade por classe – Minas Gerais (%), 2015–2024. </t>
  </si>
  <si>
    <t>13,0% </t>
  </si>
  <si>
    <t>53,3% </t>
  </si>
  <si>
    <t>19,9% </t>
  </si>
  <si>
    <t>6,8% </t>
  </si>
  <si>
    <t>12,2% </t>
  </si>
  <si>
    <t>54,1% </t>
  </si>
  <si>
    <t>19,6% </t>
  </si>
  <si>
    <t>7,0% </t>
  </si>
  <si>
    <t>53,8% </t>
  </si>
  <si>
    <t>19,8% </t>
  </si>
  <si>
    <t>54,9% </t>
  </si>
  <si>
    <t>1,6% </t>
  </si>
  <si>
    <t>19,5% </t>
  </si>
  <si>
    <t>6,9% </t>
  </si>
  <si>
    <t>20,3% </t>
  </si>
  <si>
    <t>21,2% </t>
  </si>
  <si>
    <t>7,4% </t>
  </si>
  <si>
    <t>11,6% </t>
  </si>
  <si>
    <t>54,6% </t>
  </si>
  <si>
    <t>1,3% </t>
  </si>
  <si>
    <t>20,5% </t>
  </si>
  <si>
    <t>54,3% </t>
  </si>
  <si>
    <t>1,5% </t>
  </si>
  <si>
    <t>20,7% </t>
  </si>
  <si>
    <t>5,8% </t>
  </si>
  <si>
    <t>13,6% </t>
  </si>
  <si>
    <t>52,8% </t>
  </si>
  <si>
    <t>21,9% </t>
  </si>
  <si>
    <t>52,4% </t>
  </si>
  <si>
    <t>22,8% </t>
  </si>
  <si>
    <t>5,5% </t>
  </si>
  <si>
    <t xml:space="preserve">Tabela 8 — Número de consumidores de eletricidade por classe – Minas Gerais (unid.), 2015–2024.  </t>
  </si>
  <si>
    <t>9.132.436 </t>
  </si>
  <si>
    <t>11.101 </t>
  </si>
  <si>
    <t>51.683 </t>
  </si>
  <si>
    <t>971.338 </t>
  </si>
  <si>
    <t>818.546 </t>
  </si>
  <si>
    <t>83.073.562 </t>
  </si>
  <si>
    <t>9.128.665 </t>
  </si>
  <si>
    <t>137.725 </t>
  </si>
  <si>
    <t>103.325.056 </t>
  </si>
  <si>
    <t>9.151.994 </t>
  </si>
  <si>
    <t>11.329 </t>
  </si>
  <si>
    <t>63.526 </t>
  </si>
  <si>
    <t>958.848 </t>
  </si>
  <si>
    <t>825.514 </t>
  </si>
  <si>
    <t>85.014.357 </t>
  </si>
  <si>
    <t>9.274.790 </t>
  </si>
  <si>
    <t>156.542 </t>
  </si>
  <si>
    <t>105.456.900 </t>
  </si>
  <si>
    <t>9.153.799 </t>
  </si>
  <si>
    <t>11.264 </t>
  </si>
  <si>
    <t>75.895 </t>
  </si>
  <si>
    <t>949.134 </t>
  </si>
  <si>
    <t>827.624 </t>
  </si>
  <si>
    <t>86.383.884 </t>
  </si>
  <si>
    <t>9.430.998 </t>
  </si>
  <si>
    <t>164.793 </t>
  </si>
  <si>
    <t>106.997.391 </t>
  </si>
  <si>
    <t>9.190.807 </t>
  </si>
  <si>
    <t>11.204 </t>
  </si>
  <si>
    <t>79.155 </t>
  </si>
  <si>
    <t>937.638 </t>
  </si>
  <si>
    <t>833.202 </t>
  </si>
  <si>
    <t>87.298.050 </t>
  </si>
  <si>
    <t>9.556.293 </t>
  </si>
  <si>
    <t>167.938 </t>
  </si>
  <si>
    <t>108.074.287 </t>
  </si>
  <si>
    <t>9.576.946 </t>
  </si>
  <si>
    <t>12.600 </t>
  </si>
  <si>
    <t>82.331 </t>
  </si>
  <si>
    <t>589.723 </t>
  </si>
  <si>
    <t>841.416 </t>
  </si>
  <si>
    <t>88.459.901 </t>
  </si>
  <si>
    <t>9.524.175 </t>
  </si>
  <si>
    <t>174.721 </t>
  </si>
  <si>
    <t>109.261.813 </t>
  </si>
  <si>
    <t>9.860.875 </t>
  </si>
  <si>
    <t>10.819 </t>
  </si>
  <si>
    <t>85.149 </t>
  </si>
  <si>
    <t>416.883 </t>
  </si>
  <si>
    <t>854.109 </t>
  </si>
  <si>
    <t>90.408.182 </t>
  </si>
  <si>
    <t>9.387.240 </t>
  </si>
  <si>
    <t>174.909 </t>
  </si>
  <si>
    <t>111.198.166 </t>
  </si>
  <si>
    <t>9.990.302 </t>
  </si>
  <si>
    <t>10.652 </t>
  </si>
  <si>
    <t>83.361 </t>
  </si>
  <si>
    <t>416.444 </t>
  </si>
  <si>
    <t>865.418 </t>
  </si>
  <si>
    <t>92.736.767 </t>
  </si>
  <si>
    <t>9.377.381 </t>
  </si>
  <si>
    <t>176.795 </t>
  </si>
  <si>
    <t>113.657.120 </t>
  </si>
  <si>
    <t>11.938.514 </t>
  </si>
  <si>
    <t>11.456 </t>
  </si>
  <si>
    <t>88.051 </t>
  </si>
  <si>
    <t>417.964 </t>
  </si>
  <si>
    <t>887.688 </t>
  </si>
  <si>
    <t>95.154.750 </t>
  </si>
  <si>
    <t>6.880.774 </t>
  </si>
  <si>
    <t>175.563 </t>
  </si>
  <si>
    <t>115.554.760 </t>
  </si>
  <si>
    <t>11.956.066 </t>
  </si>
  <si>
    <t>11.407 </t>
  </si>
  <si>
    <t>88.212 </t>
  </si>
  <si>
    <t>411.085 </t>
  </si>
  <si>
    <t>903.554 </t>
  </si>
  <si>
    <t>97.963.284 </t>
  </si>
  <si>
    <t>6.357.200 </t>
  </si>
  <si>
    <t>176.952 </t>
  </si>
  <si>
    <t>117.867.760 </t>
  </si>
  <si>
    <t>11.643.060 </t>
  </si>
  <si>
    <t>11.400 </t>
  </si>
  <si>
    <t>86.643 </t>
  </si>
  <si>
    <t>396.814 </t>
  </si>
  <si>
    <t>925.675 </t>
  </si>
  <si>
    <t>100.958.789 </t>
  </si>
  <si>
    <t>5.932.664 </t>
  </si>
  <si>
    <t>178.210 </t>
  </si>
  <si>
    <t>120.133.255 </t>
  </si>
  <si>
    <t xml:space="preserve">Tabela 9 — Participação no total de consumidores por classe – Minas Gerais (%), 2015–2024 </t>
  </si>
  <si>
    <r>
      <t>Fonte:</t>
    </r>
    <r>
      <rPr>
        <sz val="11"/>
        <color rgb="FF000000"/>
        <rFont val="Calibri"/>
        <family val="2"/>
      </rPr>
      <t> EPE (2025a). </t>
    </r>
    <r>
      <rPr>
        <b/>
        <sz val="11"/>
        <color rgb="FF000000"/>
        <rFont val="Calibri"/>
        <family val="2"/>
      </rPr>
      <t>Elaboração:</t>
    </r>
    <r>
      <rPr>
        <sz val="11"/>
        <color rgb="FF000000"/>
        <rFont val="Calibri"/>
        <family val="2"/>
      </rPr>
      <t> SEDE/MG – DIEN. </t>
    </r>
  </si>
  <si>
    <t>0,9% </t>
  </si>
  <si>
    <t>0,8% </t>
  </si>
  <si>
    <t>80,4% </t>
  </si>
  <si>
    <t>80,6% </t>
  </si>
  <si>
    <t>80,7% </t>
  </si>
  <si>
    <t>8,5% </t>
  </si>
  <si>
    <t>80,8% </t>
  </si>
  <si>
    <t>81,0% </t>
  </si>
  <si>
    <t>0,4% </t>
  </si>
  <si>
    <t>81,3% </t>
  </si>
  <si>
    <t>81,6% </t>
  </si>
  <si>
    <t>8,3% </t>
  </si>
  <si>
    <t>10,3% </t>
  </si>
  <si>
    <t>6,0% </t>
  </si>
  <si>
    <t>10,1% </t>
  </si>
  <si>
    <t>83,1% </t>
  </si>
  <si>
    <t>9,7% </t>
  </si>
  <si>
    <t>84,0% </t>
  </si>
  <si>
    <t>Tabela 10 — Consumo final de eletricidade por classe de consumo – Brasil (GWh), 2015–202</t>
  </si>
  <si>
    <t>Fonte: EPE (2025a). Elaboração: SEDE/MG – DIEN</t>
  </si>
  <si>
    <t>90.767,5 </t>
  </si>
  <si>
    <t>3.303,9 </t>
  </si>
  <si>
    <t>14.716,4 </t>
  </si>
  <si>
    <t>169.720,7 </t>
  </si>
  <si>
    <t>15.196,2 </t>
  </si>
  <si>
    <t>131.189,8 </t>
  </si>
  <si>
    <t>25.898,8 </t>
  </si>
  <si>
    <t>14.729,5 </t>
  </si>
  <si>
    <t>465.522,9 </t>
  </si>
  <si>
    <t>87.873,0 </t>
  </si>
  <si>
    <t>3.353,3 </t>
  </si>
  <si>
    <t>15.032,1 </t>
  </si>
  <si>
    <t>166.010,0 </t>
  </si>
  <si>
    <t>15.096,1 </t>
  </si>
  <si>
    <t>132.872,1 </t>
  </si>
  <si>
    <t>27.266,5 </t>
  </si>
  <si>
    <t>14.968,6 </t>
  </si>
  <si>
    <t>462.471,8 </t>
  </si>
  <si>
    <t>88.292,5 </t>
  </si>
  <si>
    <t>3.278,0 </t>
  </si>
  <si>
    <t>15.436,0 </t>
  </si>
  <si>
    <t>168.029,9 </t>
  </si>
  <si>
    <t>15.052,4 </t>
  </si>
  <si>
    <t>134.368,5 </t>
  </si>
  <si>
    <t>28.135,6 </t>
  </si>
  <si>
    <t>15.195,6 </t>
  </si>
  <si>
    <t>467.788,5 </t>
  </si>
  <si>
    <t>88.660,1 </t>
  </si>
  <si>
    <t>3.237,9 </t>
  </si>
  <si>
    <t>15.710,1 </t>
  </si>
  <si>
    <t>170.446,6 </t>
  </si>
  <si>
    <t>15.080,4 </t>
  </si>
  <si>
    <t>137.699,6 </t>
  </si>
  <si>
    <t>29.679,2 </t>
  </si>
  <si>
    <t>15.777,9 </t>
  </si>
  <si>
    <t>476.291,8 </t>
  </si>
  <si>
    <t>92.083,5 </t>
  </si>
  <si>
    <t>3.257,7 </t>
  </si>
  <si>
    <t>15.825,1 </t>
  </si>
  <si>
    <t>168.079,2 </t>
  </si>
  <si>
    <t>15.702,3 </t>
  </si>
  <si>
    <t>142.411,1 </t>
  </si>
  <si>
    <t>30.804,5 </t>
  </si>
  <si>
    <t>16.435,5 </t>
  </si>
  <si>
    <t>484.599,0 </t>
  </si>
  <si>
    <t>82.524,0 </t>
  </si>
  <si>
    <t>3.138,1 </t>
  </si>
  <si>
    <t>15.497,4 </t>
  </si>
  <si>
    <t>166.426,7 </t>
  </si>
  <si>
    <t>12.764,0 </t>
  </si>
  <si>
    <t>148.173,2 </t>
  </si>
  <si>
    <t>31.690,8 </t>
  </si>
  <si>
    <t>16.337,5 </t>
  </si>
  <si>
    <t>476.551,6 </t>
  </si>
  <si>
    <t>87.787,8 </t>
  </si>
  <si>
    <t>3.348,0 </t>
  </si>
  <si>
    <t>15.401,1 </t>
  </si>
  <si>
    <t>182.151,1 </t>
  </si>
  <si>
    <t>13.232,3 </t>
  </si>
  <si>
    <t>151.349,3 </t>
  </si>
  <si>
    <t>32.429,0 </t>
  </si>
  <si>
    <t>16.877,7 </t>
  </si>
  <si>
    <t>502.576,3 </t>
  </si>
  <si>
    <t>92.495,5 </t>
  </si>
  <si>
    <t>3.269,2 </t>
  </si>
  <si>
    <t>14.316,8 </t>
  </si>
  <si>
    <t>184.551,1 </t>
  </si>
  <si>
    <t>15.144,9 </t>
  </si>
  <si>
    <t>152.771,0 </t>
  </si>
  <si>
    <t>30.200,7 </t>
  </si>
  <si>
    <t>16.747,5 </t>
  </si>
  <si>
    <t>509.496,8 </t>
  </si>
  <si>
    <t>97.912,6 </t>
  </si>
  <si>
    <t>3.227,0 </t>
  </si>
  <si>
    <t>13.700,4 </t>
  </si>
  <si>
    <t>188.528,2 </t>
  </si>
  <si>
    <t>16.425,1 </t>
  </si>
  <si>
    <t>164.735,0 </t>
  </si>
  <si>
    <t>30.420,3 </t>
  </si>
  <si>
    <t>16.920,7 </t>
  </si>
  <si>
    <t>531.869,4 </t>
  </si>
  <si>
    <t>104.092,7 </t>
  </si>
  <si>
    <t>3.478,2 </t>
  </si>
  <si>
    <t>13.252,0 </t>
  </si>
  <si>
    <t>197.648,0 </t>
  </si>
  <si>
    <t>17.648,3 </t>
  </si>
  <si>
    <t>176.518,8 </t>
  </si>
  <si>
    <t>31.360,3 </t>
  </si>
  <si>
    <t>17.592,1 </t>
  </si>
  <si>
    <t>561.590,4 </t>
  </si>
  <si>
    <t xml:space="preserve">Tabela 11 — Participação no consumo final de eletricidade por classe – Brasil (%), 2015–2024.  </t>
  </si>
  <si>
    <t>20% </t>
  </si>
  <si>
    <t>1% </t>
  </si>
  <si>
    <t>3% </t>
  </si>
  <si>
    <t>37% </t>
  </si>
  <si>
    <t>28% </t>
  </si>
  <si>
    <t>6% </t>
  </si>
  <si>
    <t>19% </t>
  </si>
  <si>
    <t>36% </t>
  </si>
  <si>
    <t>29% </t>
  </si>
  <si>
    <t>35% </t>
  </si>
  <si>
    <t>17% </t>
  </si>
  <si>
    <t>31% </t>
  </si>
  <si>
    <t>7% </t>
  </si>
  <si>
    <t>18% </t>
  </si>
  <si>
    <t>30% </t>
  </si>
  <si>
    <t>2% </t>
  </si>
  <si>
    <t xml:space="preserve">Tabela 12 — Número de consumidores de eletricidade por classe – Brasil (unid.), 2015–2024. </t>
  </si>
  <si>
    <t>67.569.313 </t>
  </si>
  <si>
    <t>113.925 </t>
  </si>
  <si>
    <t>1.086.948 </t>
  </si>
  <si>
    <t>6.744.852 </t>
  </si>
  <si>
    <t>6.785.914 </t>
  </si>
  <si>
    <t>802.789.762 </t>
  </si>
  <si>
    <t>51.850.577 </t>
  </si>
  <si>
    <t>1.022.428 </t>
  </si>
  <si>
    <t>937.963.719 </t>
  </si>
  <si>
    <t>68.335.987 </t>
  </si>
  <si>
    <t>113.199 </t>
  </si>
  <si>
    <t>1.130.249 </t>
  </si>
  <si>
    <t>6.503.121 </t>
  </si>
  <si>
    <t>6.858.901 </t>
  </si>
  <si>
    <t>823.079.754 </t>
  </si>
  <si>
    <t>52.825.684 </t>
  </si>
  <si>
    <t>1.084.708 </t>
  </si>
  <si>
    <t>959.931.603 </t>
  </si>
  <si>
    <t>68.778.811 </t>
  </si>
  <si>
    <t>111.552 </t>
  </si>
  <si>
    <t>1.166.843 </t>
  </si>
  <si>
    <t>6.351.348 </t>
  </si>
  <si>
    <t>6.879.849 </t>
  </si>
  <si>
    <t>840.841.899 </t>
  </si>
  <si>
    <t>53.559.421 </t>
  </si>
  <si>
    <t>1.126.057 </t>
  </si>
  <si>
    <t>978.815.780 </t>
  </si>
  <si>
    <t>69.243.399 </t>
  </si>
  <si>
    <t>112.740 </t>
  </si>
  <si>
    <t>1.190.582 </t>
  </si>
  <si>
    <t>6.274.178 </t>
  </si>
  <si>
    <t>6.884.712 </t>
  </si>
  <si>
    <t>858.316.016 </t>
  </si>
  <si>
    <t>54.118.091 </t>
  </si>
  <si>
    <t>1.166.781 </t>
  </si>
  <si>
    <t>997.306.499 </t>
  </si>
  <si>
    <t>70.091.475 </t>
  </si>
  <si>
    <t>114.945 </t>
  </si>
  <si>
    <t>1.230.055 </t>
  </si>
  <si>
    <t>5.861.999 </t>
  </si>
  <si>
    <t>6.892.503 </t>
  </si>
  <si>
    <t>874.007.271 </t>
  </si>
  <si>
    <t>54.576.300 </t>
  </si>
  <si>
    <t>1.233.075 </t>
  </si>
  <si>
    <t>1.014.007.623 </t>
  </si>
  <si>
    <t>70.283.141 </t>
  </si>
  <si>
    <t>114.389 </t>
  </si>
  <si>
    <t>1.261.598 </t>
  </si>
  <si>
    <t>5.634.866 </t>
  </si>
  <si>
    <t>6.948.550 </t>
  </si>
  <si>
    <t>886.330.796 </t>
  </si>
  <si>
    <t>55.948.950 </t>
  </si>
  <si>
    <t>1.323.803 </t>
  </si>
  <si>
    <t>1.027.846.093 </t>
  </si>
  <si>
    <t>70.539.319 </t>
  </si>
  <si>
    <t>114.537 </t>
  </si>
  <si>
    <t>1.088.403 </t>
  </si>
  <si>
    <t>5.636.518 </t>
  </si>
  <si>
    <t>7.036.845 </t>
  </si>
  <si>
    <t>907.321.415 </t>
  </si>
  <si>
    <t>56.501.376 </t>
  </si>
  <si>
    <t>1.385.250 </t>
  </si>
  <si>
    <t>1.049.623.663 </t>
  </si>
  <si>
    <t>72.897.636 </t>
  </si>
  <si>
    <t>125.302 </t>
  </si>
  <si>
    <t>1.097.656 </t>
  </si>
  <si>
    <t>5.543.819 </t>
  </si>
  <si>
    <t>7.105.322 </t>
  </si>
  <si>
    <t>935.609.248 </t>
  </si>
  <si>
    <t>51.946.553 </t>
  </si>
  <si>
    <t>1.384.015 </t>
  </si>
  <si>
    <t>1.075.709.551 </t>
  </si>
  <si>
    <t>73.718.828 </t>
  </si>
  <si>
    <t>156.516 </t>
  </si>
  <si>
    <t>1.180.163 </t>
  </si>
  <si>
    <t>5.519.127 </t>
  </si>
  <si>
    <t>7.283.894 </t>
  </si>
  <si>
    <t>963.277.074 </t>
  </si>
  <si>
    <t>50.365.700 </t>
  </si>
  <si>
    <t>1.387.427 </t>
  </si>
  <si>
    <t>1.102.888.729 </t>
  </si>
  <si>
    <t>73.751.427 </t>
  </si>
  <si>
    <t>158.342 </t>
  </si>
  <si>
    <t>1.247.073 </t>
  </si>
  <si>
    <t>5.505.478 </t>
  </si>
  <si>
    <t>7.453.500 </t>
  </si>
  <si>
    <t>985.778.750 </t>
  </si>
  <si>
    <t>47.889.663 </t>
  </si>
  <si>
    <t>1.435.432 </t>
  </si>
  <si>
    <t>1.123.219.665 </t>
  </si>
  <si>
    <t>Tabela 13 — Participação no total de consumidores por classe – Brasil (%), 2015–2024.</t>
  </si>
  <si>
    <t>0,7% </t>
  </si>
  <si>
    <t>85,6% </t>
  </si>
  <si>
    <t>85,7% </t>
  </si>
  <si>
    <t>85,9% </t>
  </si>
  <si>
    <t>86,1% </t>
  </si>
  <si>
    <t>86,2% </t>
  </si>
  <si>
    <t>6,7% </t>
  </si>
  <si>
    <t>86,4% </t>
  </si>
  <si>
    <t>87,0% </t>
  </si>
  <si>
    <t>4,8% </t>
  </si>
  <si>
    <t>87,3% </t>
  </si>
  <si>
    <t>6,6% </t>
  </si>
  <si>
    <t>87,8% </t>
  </si>
  <si>
    <t>Tabela 14 — Capacidade Instalada - historico MG - MW</t>
  </si>
  <si>
    <t xml:space="preserve">Fonte: ANEEL (2025). Elaboração: SEDE/MG – DIEN. </t>
  </si>
  <si>
    <t>Ano</t>
  </si>
  <si>
    <t>ID</t>
  </si>
  <si>
    <t xml:space="preserve">Geração </t>
  </si>
  <si>
    <t>UTE</t>
  </si>
  <si>
    <t>UFV</t>
  </si>
  <si>
    <t>CGH</t>
  </si>
  <si>
    <t>UHE</t>
  </si>
  <si>
    <t>PCH</t>
  </si>
  <si>
    <t>EOL</t>
  </si>
  <si>
    <t>MG</t>
  </si>
  <si>
    <t>CENT</t>
  </si>
  <si>
    <t xml:space="preserve"> -   </t>
  </si>
  <si>
    <t>GD</t>
  </si>
  <si>
    <t xml:space="preserve"> - </t>
  </si>
  <si>
    <t>-</t>
  </si>
  <si>
    <t>Tabela 15 — Capacidade Instalada - historico BR - MW</t>
  </si>
  <si>
    <t>BR</t>
  </si>
  <si>
    <t>GC</t>
  </si>
  <si>
    <t>Tabela 16 — Geração de Energía Elétrica por fonte estados - 2024- GWh</t>
  </si>
  <si>
    <t xml:space="preserve">Fonte </t>
  </si>
  <si>
    <t>Paraná</t>
  </si>
  <si>
    <t>Minas Gerais</t>
  </si>
  <si>
    <t>São Paulo</t>
  </si>
  <si>
    <t>Bahia</t>
  </si>
  <si>
    <t>Pará</t>
  </si>
  <si>
    <t>Rio de Janeiro</t>
  </si>
  <si>
    <t>Rio G. do Sul</t>
  </si>
  <si>
    <t>Rio G. do Norte</t>
  </si>
  <si>
    <t>Santa Catarina</t>
  </si>
  <si>
    <t>Goiás</t>
  </si>
  <si>
    <t>Rondônia</t>
  </si>
  <si>
    <t>Mato G. do Sul</t>
  </si>
  <si>
    <t>Mato Grosso</t>
  </si>
  <si>
    <t>Piauí</t>
  </si>
  <si>
    <t>Maranhão</t>
  </si>
  <si>
    <t>Ceará</t>
  </si>
  <si>
    <t>Tocantins</t>
  </si>
  <si>
    <t>Pernambuco</t>
  </si>
  <si>
    <t>Alagoas</t>
  </si>
  <si>
    <t>Amazonas</t>
  </si>
  <si>
    <t>Espírito Santo</t>
  </si>
  <si>
    <t>Paraíba</t>
  </si>
  <si>
    <t>Sergipe</t>
  </si>
  <si>
    <t>Amapá</t>
  </si>
  <si>
    <t>Roraima</t>
  </si>
  <si>
    <t>Distrito Federal</t>
  </si>
  <si>
    <t>Acre</t>
  </si>
  <si>
    <t>Total Geral</t>
  </si>
  <si>
    <t>Out. Fontes renováveis</t>
  </si>
  <si>
    <t>Out. Fontes não renováveis</t>
  </si>
  <si>
    <t>Óleo diesel</t>
  </si>
  <si>
    <t>Óleo combustível</t>
  </si>
  <si>
    <t>Nuclear</t>
  </si>
  <si>
    <t>Licor Preto</t>
  </si>
  <si>
    <t>Lenha</t>
  </si>
  <si>
    <t>Hidro</t>
  </si>
  <si>
    <t>Gás natural</t>
  </si>
  <si>
    <t>Gás de coqueria</t>
  </si>
  <si>
    <t>Eólica</t>
  </si>
  <si>
    <t>Carvão vapor</t>
  </si>
  <si>
    <t xml:space="preserve">Bagaço de cana   </t>
  </si>
  <si>
    <t xml:space="preserve">Socio Econômico </t>
  </si>
  <si>
    <t>Tabela 17 - PIB Minas Gerais</t>
  </si>
  <si>
    <t>Fonte:  Ipeadata .PIB Estadual - preços de mercado (preços de 2010) Codigo ipeadata 31</t>
  </si>
  <si>
    <t>Frequência: Anual de 1939 até 2022 - Unidade: R$ (mil), a preços do ano 2010</t>
  </si>
  <si>
    <t xml:space="preserve">Ano </t>
  </si>
  <si>
    <t xml:space="preserve">PIB - MG </t>
  </si>
  <si>
    <t xml:space="preserve">Tabela 18 - Intensidade  Elétrica -  MG </t>
  </si>
  <si>
    <t>Fonte:  Ipeadata IBGE EPE</t>
  </si>
  <si>
    <t>PIB (2010)</t>
  </si>
  <si>
    <t>Reais</t>
  </si>
  <si>
    <t>Index (100 = ano 2015)</t>
  </si>
  <si>
    <t>Fonte: IBGE</t>
  </si>
  <si>
    <t>Consumo final elétrico industrial</t>
  </si>
  <si>
    <t>MW/h</t>
  </si>
  <si>
    <t xml:space="preserve">Fonte: EPE </t>
  </si>
  <si>
    <t>Intensidade Elétrica</t>
  </si>
  <si>
    <t>DADOS - GRÁFICO</t>
  </si>
  <si>
    <t>Consumo final elétrico</t>
  </si>
  <si>
    <t>Índice PIB</t>
  </si>
  <si>
    <t xml:space="preserve"> Consumo Elétrico e PIB  em Minas Gerais </t>
  </si>
  <si>
    <t xml:space="preserve">Tabela 19 — PIB - BRASIL - preços de mercado (preços 2010) - R$ de 2010 (milhões)  BR </t>
  </si>
  <si>
    <r>
      <rPr>
        <b/>
        <sz val="11"/>
        <color rgb="FF000000"/>
        <rFont val="Calibri"/>
        <family val="2"/>
      </rPr>
      <t xml:space="preserve">Fonte: </t>
    </r>
    <r>
      <rPr>
        <sz val="11"/>
        <color rgb="FF000000"/>
        <rFont val="Calibri"/>
        <family val="2"/>
      </rPr>
      <t xml:space="preserve"> Ipeadata - PIB - preços de mercado (preços 2010) - R$ de 2010 (milhões)  - Instituto Brasileiro de Geografia e Estatística, Sistema de Contas Nacionais (IBGE/SCN Anual) - SCN10_PIBP10 - </t>
    </r>
  </si>
  <si>
    <t>Ipeadata</t>
  </si>
  <si>
    <t>R$ (preços 2010)</t>
  </si>
  <si>
    <t>milhares</t>
  </si>
  <si>
    <t xml:space="preserve">Tabela 20 - Intensidade  Elétrica -  BR - Socio Econômico </t>
  </si>
  <si>
    <t>Index (100 = ano 2011)</t>
  </si>
  <si>
    <t>Link: https://www.ibge.gov.br/estatisticas/economicas/contas-nacionais/9088-produto-interno-bruto-dos-municipios.html?=&amp;t=series-historicas&amp;utm_source=landing&amp;utm_medium=explica&amp;utm_campaign=pib</t>
  </si>
  <si>
    <t>Link: https://cecad365.sharepoint.com/:x:/r/sites/diretoria.energia/_layouts/15/Doc.aspx?sourcedoc=%7B627AFDCC-5B15-4E51-AC79-9E205EEA9B76%7D&amp;file=Consolidado%20Consumo%20e%20Geracao%20Listas.xlsx&amp;action=default&amp;mobileredirect=true</t>
  </si>
  <si>
    <t>Brasil</t>
  </si>
  <si>
    <t xml:space="preserve">Consumo final elétrico </t>
  </si>
  <si>
    <t>Tabela 21- Intensidade  Elétrica -  Brasil  -(MWh/R$ [2010])</t>
  </si>
  <si>
    <r>
      <t>Fonte:</t>
    </r>
    <r>
      <rPr>
        <b/>
        <sz val="11"/>
        <color rgb="FF000000"/>
        <rFont val="Calibri"/>
        <family val="2"/>
      </rPr>
      <t xml:space="preserve">  Ipeadata IBGE EPE</t>
    </r>
  </si>
  <si>
    <t>Intensidade Elétrica Minas Gerais</t>
  </si>
  <si>
    <t>Intensidade Elétrica Brasil</t>
  </si>
  <si>
    <t xml:space="preserve">Data de Atualização: </t>
  </si>
  <si>
    <t xml:space="preserve">Capacidade Instalada Solar </t>
  </si>
  <si>
    <t>Fonte: ANEEL 2025</t>
  </si>
  <si>
    <t>https://app.powerbi.com/view?r=eyJrIjoiNjc4OGYyYjQtYWM2ZC00YjllLWJlYmEtYzdkNTQ1MTc1NjM2IiwidCI6IjQwZDZmOWI4LWVjYTctNDZhMi05MmQ0LWVhNGU5YzAxNzBlMSIsImMiOjR9</t>
  </si>
  <si>
    <t>https://app.powerbi.com/view?r=eyJrIjoiY2VmMmUwN2QtYWFiOS00ZDE3LWI3NDMtZDk0NGI4MGU2NTkxIiwidCI6IjQwZDZmOWI4LWVjYTctNDZhMi05MmQ0LWVhNGU5YzAxNzBlMSIsImMiOjR9</t>
  </si>
  <si>
    <t xml:space="preserve">Evolução da potência Instalada Energia Solar </t>
  </si>
  <si>
    <t>Estado</t>
  </si>
  <si>
    <t>GD (kW)</t>
  </si>
  <si>
    <t>% GD</t>
  </si>
  <si>
    <t>GC Instalada (kW)</t>
  </si>
  <si>
    <t>% GC Instalada</t>
  </si>
  <si>
    <t>GC Prevista (kW)</t>
  </si>
  <si>
    <t>% GC Prevista</t>
  </si>
  <si>
    <t>Total Instalada (kW)</t>
  </si>
  <si>
    <t>%T Instalada</t>
  </si>
  <si>
    <t>Total (Instalada + Previsto) - kW</t>
  </si>
  <si>
    <t>%</t>
  </si>
  <si>
    <t xml:space="preserve"> Pontencia Instalada</t>
  </si>
  <si>
    <t>Total Acumulado  (MW)</t>
  </si>
  <si>
    <t>BA</t>
  </si>
  <si>
    <t>PI</t>
  </si>
  <si>
    <t>RN</t>
  </si>
  <si>
    <t>CE</t>
  </si>
  <si>
    <t>PE</t>
  </si>
  <si>
    <t>SP</t>
  </si>
  <si>
    <t>PB</t>
  </si>
  <si>
    <t>GO</t>
  </si>
  <si>
    <t>RS</t>
  </si>
  <si>
    <t>MT</t>
  </si>
  <si>
    <t>SC</t>
  </si>
  <si>
    <t>RJ</t>
  </si>
  <si>
    <t>ES</t>
  </si>
  <si>
    <t>RO</t>
  </si>
  <si>
    <t>PA</t>
  </si>
  <si>
    <t>MS</t>
  </si>
  <si>
    <t>TO</t>
  </si>
  <si>
    <t>PR</t>
  </si>
  <si>
    <t>MA</t>
  </si>
  <si>
    <t>AL</t>
  </si>
  <si>
    <t>AP</t>
  </si>
  <si>
    <t>RR</t>
  </si>
  <si>
    <t>AM</t>
  </si>
  <si>
    <t>AC</t>
  </si>
  <si>
    <t>DF</t>
  </si>
  <si>
    <t>SE</t>
  </si>
  <si>
    <t>Sankey (GWh)</t>
  </si>
  <si>
    <t> </t>
  </si>
  <si>
    <t>&gt;&gt; Sumário</t>
  </si>
  <si>
    <t>Fonte: EPE, 2025</t>
  </si>
  <si>
    <t>AUXILIAR DO GRÁFICO</t>
  </si>
  <si>
    <t>Geração</t>
  </si>
  <si>
    <t>GWh</t>
  </si>
  <si>
    <t>Tipo</t>
  </si>
  <si>
    <t>Oferta interna de energia elétrica</t>
  </si>
  <si>
    <t>Consumo</t>
  </si>
  <si>
    <t>Hidráulica</t>
  </si>
  <si>
    <t>Renovável</t>
  </si>
  <si>
    <t>Industrial</t>
  </si>
  <si>
    <t xml:space="preserve">                  -  </t>
  </si>
  <si>
    <t>Residencial</t>
  </si>
  <si>
    <t>Comercial</t>
  </si>
  <si>
    <t>Bagaço de Cana</t>
  </si>
  <si>
    <t>Poder Público</t>
  </si>
  <si>
    <t>Consumo Próprio</t>
  </si>
  <si>
    <t>Iluminação Pública</t>
  </si>
  <si>
    <t>Outras Renováveis</t>
  </si>
  <si>
    <t>Rural</t>
  </si>
  <si>
    <t>Biodiesel</t>
  </si>
  <si>
    <t>Serviço Público</t>
  </si>
  <si>
    <t>Gás Natural</t>
  </si>
  <si>
    <t>Não Renovável</t>
  </si>
  <si>
    <t>Perdas Gerais</t>
  </si>
  <si>
    <t>Urânio</t>
  </si>
  <si>
    <t>Carvão Vapor</t>
  </si>
  <si>
    <t>Outras Não Renováveis</t>
  </si>
  <si>
    <t>Outras Secundárias</t>
  </si>
  <si>
    <t>Óleo Diesel</t>
  </si>
  <si>
    <t>Gás de Coqueria</t>
  </si>
  <si>
    <t>Óleo Combustível</t>
  </si>
  <si>
    <t>https://sankeymatic.com/build/?i=PTAEFEDsBcFMCdQDEA2B7A7gZ1AI1tBrLJKAHJoAmsWANKCgJYDWso0AFo1gFwBQIUEOHCAymgCu8AMZsA2gEEAsgHkAqmQAqAXVCaAhvADmBPnwASjSvACHEptP2g5AFgAcAZgCsABgB0PgCMugBKJGgAbjYRsNx84iiGzoEAbC4eHn6BbqHhUTFxAEL6RvoA52igACJsAML6kE5yXh4%2BAOx%2BAJweuZCR0bFYfAAyjNJoiAAK8ASVcp1tLn4tvf0FQ8MkHE2BXl5dOaBhffmDfCoS0PD6ODMnA9zObi7%2BvquncQDiNjhk%2BtBSfQoZwvV6dXRkADHlWOazOFyuN3I0KOeQeODkbW6fjabQhKNhHyGAGWULBKlVGDRYMC5AAmV6HKEwtHrPjfHC1NAARwkCEYOzpSy8LnxLPubNJ5NAXIAtrgJFhoABbmK0topAJeMWoiVnPiE9GYhkpOlZHqgFQAMwQ0CcAEkYAhGqBqBBIAgjAKICgAJdXMb6PjM3Vw7hyQIuXbLUWWm3wO2gR1weAut1QT3e8B%2BgOOMzW20Op2ppzpj3GLM5%2BCB5zeDxuDo%2BOm6R2URUBoHneOJ5PO0tsDMVpzZ%2D3VxzJFopTUN3JYKwkaQClBdwtJ4tpgflr3Dqs1%2BZ0ukdDx4mVoWUIRedgsJospjfuzM70c15KBHz7Dzg0CTKgIb8AL9wBw0BXG81zvfsHyHH1n3HZwvE6Pxnl0LlICwCRZUqaYAGeAAdqxA68e3XSDB23GDcycZIfBSDpUhbFAMMYRoyhRSZAIcIMiNvPtXU3R8KLHJpjw8TUMlCQFl248DeLLASR0ooQIwQzV3F0UQEAiRgKgAoCxkI7seJLPioPIhShKUhCPECPwGV0SYEEoJFPgQfQ4jMQQ1CwNhODYcYYHgNAUBwfB0AwdhKmkdsz0YAAvWABDAABPSREEoAUjGuWUAHIcH0XDcNgQwGlkPwyr4Od4tAcK3x8Hw%2BFADhQFq%2BrZUML1SGBQI6QaxBuoa6BQHqvAhr4XAjFAcZ0EQABiK15oWgbrjQ3DDBIQayD4Po3RqnrGtAXwGqwVbF0gCa2i8BrcAmahEGG3zzzwBqpomUAZrcD7PoatATsYaAkuavgrTCyapAif4pDYV4GuYjh%2BWgK1AtlUAsFS2RnqC16Zs6HHce%2B37%2DqGvwXEuxIUsuUAbr%2DfRLjPf4xgagArdtGCtFLqw6nAAE0mZZtmSEoX5etgGJ4G8zL8qazbQH%2BO1pC4SBxllXCyTgJVKg9NalT4RJQpwF7Zrqo3hq4N1pa4IwOCYS3Bv8ToGqtNAYCtfRZBR%2DkrQapgPWO13mIm4aZkSaBGBiSq2Fqhq2qMSBWYByPdZpRpHvywrDG5o64oj%2B3qtiG3QFBHX9FC8HGLYVOirF0AedAK17BQfDYEXOcnerhrcLQOcQ9b0LMAaohGHzwvE4bzu%2DsYVuaegNAgUH0hhqweXYBT2mHcYMXBvwR2ZiumZ9GYDvmMGy7S75WuJjawbsr8WhsvbmYrUYAAPUBsrvlGJHm5%2DX7vh7yXm7yg0nApCuqNSaYDKCjXPImc8MAJ5oQaKwJKl8xjkC9twEO8ogQlRoNXI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</si>
</sst>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_(&quot;R$ &quot;* #,##0.00_);_(&quot;R$ &quot;* \(#,##0.00\);_(&quot;R$ &quot;* &quot;-&quot;??_);_(@_)"/>
    <numFmt numFmtId="166" formatCode="_-* #,##0.00\ _€_-;\-* #,##0.00\ _€_-;_-* &quot;-&quot;??\ _€_-;_-@_-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-* #,##0.00\ &quot;€&quot;_-;\-* #,##0.00\ &quot;€&quot;_-;_-* &quot;-&quot;??\ &quot;€&quot;_-;_-@_-"/>
    <numFmt numFmtId="171" formatCode="#,##0.00\ &quot;F&quot;;[Red]\-#,##0.00\ &quot;F&quot;"/>
    <numFmt numFmtId="172" formatCode="#,##0.0_)"/>
    <numFmt numFmtId="173" formatCode="@\ *."/>
    <numFmt numFmtId="174" formatCode="\ \ \ \ \ \ \ \ \ \ @\ *."/>
    <numFmt numFmtId="175" formatCode="\ \ \ \ \ \ \ \ \ \ \ \ @\ *."/>
    <numFmt numFmtId="176" formatCode="\ \ \ \ \ \ \ \ \ \ \ \ @"/>
    <numFmt numFmtId="177" formatCode="\ \ \ \ \ \ \ \ \ \ \ \ \ @\ *."/>
    <numFmt numFmtId="178" formatCode="\ @\ *."/>
    <numFmt numFmtId="179" formatCode="\ @"/>
    <numFmt numFmtId="180" formatCode="\ \ @\ *."/>
    <numFmt numFmtId="181" formatCode="\ \ @"/>
    <numFmt numFmtId="182" formatCode="\ \ \ @\ *."/>
    <numFmt numFmtId="183" formatCode="\ \ \ @"/>
    <numFmt numFmtId="184" formatCode="\ \ \ \ @\ *."/>
    <numFmt numFmtId="185" formatCode="\ \ \ \ @"/>
    <numFmt numFmtId="186" formatCode="\ \ \ \ \ \ @\ *."/>
    <numFmt numFmtId="187" formatCode="\ \ \ \ \ \ @"/>
    <numFmt numFmtId="188" formatCode="\ \ \ \ \ \ \ @\ *."/>
    <numFmt numFmtId="189" formatCode="\ \ \ \ \ \ \ \ \ @\ *."/>
    <numFmt numFmtId="190" formatCode="\ \ \ \ \ \ \ \ \ @"/>
    <numFmt numFmtId="191" formatCode="#,##0.0_i"/>
    <numFmt numFmtId="192" formatCode="#\ ###\ ##0;&quot;-&quot;#\ ###\ ##0"/>
    <numFmt numFmtId="193" formatCode="_-* #,##0.00\ &quot;DM&quot;_-;\-* #,##0.00\ &quot;DM&quot;_-;_-* &quot;-&quot;??\ &quot;DM&quot;_-;_-@_-"/>
    <numFmt numFmtId="194" formatCode="#,##0.00\ [$€];[Red]\-#,##0.00\ [$€]"/>
    <numFmt numFmtId="195" formatCode="_(&quot;₡&quot;* #,##0.00_);_(&quot;₡&quot;* \(#,##0.00\);_(&quot;₡&quot;* &quot;-&quot;??_);_(@_)"/>
    <numFmt numFmtId="196" formatCode="0_)"/>
    <numFmt numFmtId="197" formatCode="0.0_)"/>
    <numFmt numFmtId="198" formatCode="_-* #,##0.00\ _E_s_c_._-;\-* #,##0.00\ _E_s_c_._-;_-* \-??\ _E_s_c_._-;_-@_-"/>
    <numFmt numFmtId="199" formatCode="#,##0.0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Graphik Light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MS Sans Serif"/>
      <family val="2"/>
    </font>
    <font>
      <b/>
      <sz val="9"/>
      <name val="Times New Roman"/>
      <family val="1"/>
    </font>
    <font>
      <u/>
      <sz val="10"/>
      <color indexed="12"/>
      <name val="MS Sans Serif"/>
      <family val="2"/>
    </font>
    <font>
      <sz val="7"/>
      <name val="Arial"/>
      <family val="2"/>
    </font>
    <font>
      <sz val="9"/>
      <name val="Times New Roman"/>
      <family val="1"/>
    </font>
    <font>
      <b/>
      <sz val="8"/>
      <name val="Times New Roman"/>
      <family val="1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8"/>
      <name val="Arial"/>
      <family val="2"/>
    </font>
    <font>
      <sz val="7"/>
      <name val="Letter Gothic CE"/>
      <family val="3"/>
      <charset val="238"/>
    </font>
    <font>
      <sz val="10"/>
      <name val="Arial Cyr"/>
      <charset val="204"/>
    </font>
    <font>
      <sz val="11"/>
      <color indexed="9"/>
      <name val="Arial"/>
      <family val="2"/>
    </font>
    <font>
      <b/>
      <sz val="10"/>
      <color indexed="8"/>
      <name val="Helv"/>
    </font>
    <font>
      <b/>
      <sz val="11"/>
      <color indexed="52"/>
      <name val="Calibri"/>
      <family val="2"/>
    </font>
    <font>
      <u/>
      <sz val="10"/>
      <color indexed="2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sz val="10"/>
      <color indexed="8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ms Rmn"/>
    </font>
    <font>
      <sz val="6.5"/>
      <name val="Univers"/>
      <family val="2"/>
    </font>
    <font>
      <b/>
      <sz val="18"/>
      <color indexed="56"/>
      <name val="Cambria"/>
      <family val="2"/>
    </font>
    <font>
      <sz val="9.85"/>
      <color indexed="8"/>
      <name val="Times New Roman"/>
      <family val="1"/>
    </font>
    <font>
      <sz val="12"/>
      <name val="Courier"/>
      <family val="3"/>
    </font>
    <font>
      <sz val="10"/>
      <name val="MS Sans Serif"/>
      <family val="2"/>
    </font>
    <font>
      <sz val="10"/>
      <name val="Mang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Arial Narrow"/>
      <family val="2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sz val="7"/>
      <name val="Verdana"/>
      <family val="2"/>
    </font>
    <font>
      <u/>
      <sz val="10"/>
      <color theme="10"/>
      <name val="Arial"/>
      <family val="2"/>
    </font>
    <font>
      <sz val="9"/>
      <color theme="1"/>
      <name val="Inconsolata"/>
      <family val="2"/>
    </font>
    <font>
      <b/>
      <sz val="2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570501"/>
      <name val="Calibri"/>
      <family val="2"/>
      <scheme val="minor"/>
    </font>
    <font>
      <b/>
      <sz val="25"/>
      <color rgb="FF570501"/>
      <name val="Calibri"/>
      <family val="2"/>
      <scheme val="minor"/>
    </font>
    <font>
      <b/>
      <sz val="11"/>
      <color rgb="FFFFFFFF"/>
      <name val="Calibri"/>
      <family val="2"/>
    </font>
    <font>
      <b/>
      <sz val="10"/>
      <color rgb="FFFFFFFF"/>
      <name val="Graphik Light"/>
    </font>
    <font>
      <sz val="11"/>
      <color rgb="FF000000"/>
      <name val="Calibri Light"/>
      <family val="2"/>
    </font>
    <font>
      <b/>
      <sz val="11"/>
      <color rgb="FFFFFFFF"/>
      <name val="Calibri Light"/>
      <family val="2"/>
    </font>
    <font>
      <u/>
      <sz val="11"/>
      <color rgb="FF0563C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0"/>
      <name val="Calibri Light"/>
      <family val="2"/>
      <scheme val="major"/>
    </font>
    <font>
      <b/>
      <sz val="10"/>
      <color theme="0"/>
      <name val="Graphik Light"/>
    </font>
    <font>
      <b/>
      <sz val="11"/>
      <color rgb="FF000000"/>
      <name val="Calibri"/>
      <family val="2"/>
    </font>
    <font>
      <sz val="10"/>
      <color rgb="FF000000"/>
      <name val="Calibri Light"/>
      <family val="2"/>
      <scheme val="major"/>
    </font>
    <font>
      <sz val="10"/>
      <color rgb="FF000000"/>
      <name val="Arial"/>
      <family val="2"/>
    </font>
    <font>
      <b/>
      <sz val="2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CEAED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04040"/>
        <bgColor rgb="FF00000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auto="1"/>
      </bottom>
      <diagonal/>
    </border>
    <border>
      <left/>
      <right/>
      <top style="thin">
        <color rgb="FF000000"/>
      </top>
      <bottom style="double">
        <color auto="1"/>
      </bottom>
      <diagonal/>
    </border>
    <border>
      <left/>
      <right style="thin">
        <color rgb="FF000000"/>
      </right>
      <top style="thin">
        <color rgb="FF000000"/>
      </top>
      <bottom style="double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EAEAEA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double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117">
    <xf numFmtId="0" fontId="0" fillId="0" borderId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7" fillId="0" borderId="0">
      <alignment vertical="center"/>
    </xf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0" fontId="1" fillId="0" borderId="0"/>
    <xf numFmtId="9" fontId="1" fillId="0" borderId="0" applyFont="0" applyFill="0" applyBorder="0" applyAlignment="0" applyProtection="0"/>
    <xf numFmtId="0" fontId="9" fillId="0" borderId="0">
      <alignment vertical="top"/>
    </xf>
    <xf numFmtId="9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43" fontId="9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>
      <alignment vertical="top"/>
    </xf>
    <xf numFmtId="0" fontId="5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3" fontId="22" fillId="0" borderId="0"/>
    <xf numFmtId="49" fontId="22" fillId="0" borderId="0"/>
    <xf numFmtId="174" fontId="22" fillId="0" borderId="0">
      <alignment horizontal="center"/>
    </xf>
    <xf numFmtId="175" fontId="22" fillId="0" borderId="0"/>
    <xf numFmtId="176" fontId="22" fillId="0" borderId="0"/>
    <xf numFmtId="177" fontId="22" fillId="0" borderId="0"/>
    <xf numFmtId="178" fontId="39" fillId="0" borderId="0"/>
    <xf numFmtId="178" fontId="22" fillId="0" borderId="0"/>
    <xf numFmtId="178" fontId="22" fillId="0" borderId="0"/>
    <xf numFmtId="179" fontId="39" fillId="0" borderId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8" fillId="18" borderId="0" applyNumberFormat="0" applyBorder="0" applyAlignment="0" applyProtection="0"/>
    <xf numFmtId="0" fontId="18" fillId="12" borderId="0" applyNumberFormat="0" applyBorder="0" applyAlignment="0" applyProtection="0"/>
    <xf numFmtId="0" fontId="38" fillId="19" borderId="0" applyNumberFormat="0" applyBorder="0" applyAlignment="0" applyProtection="0"/>
    <xf numFmtId="0" fontId="18" fillId="13" borderId="0" applyNumberFormat="0" applyBorder="0" applyAlignment="0" applyProtection="0"/>
    <xf numFmtId="0" fontId="38" fillId="20" borderId="0" applyNumberFormat="0" applyBorder="0" applyAlignment="0" applyProtection="0"/>
    <xf numFmtId="0" fontId="18" fillId="14" borderId="0" applyNumberFormat="0" applyBorder="0" applyAlignment="0" applyProtection="0"/>
    <xf numFmtId="0" fontId="38" fillId="17" borderId="0" applyNumberFormat="0" applyBorder="0" applyAlignment="0" applyProtection="0"/>
    <xf numFmtId="0" fontId="18" fillId="15" borderId="0" applyNumberFormat="0" applyBorder="0" applyAlignment="0" applyProtection="0"/>
    <xf numFmtId="0" fontId="38" fillId="16" borderId="0" applyNumberFormat="0" applyBorder="0" applyAlignment="0" applyProtection="0"/>
    <xf numFmtId="0" fontId="18" fillId="16" borderId="0" applyNumberFormat="0" applyBorder="0" applyAlignment="0" applyProtection="0"/>
    <xf numFmtId="0" fontId="38" fillId="20" borderId="0" applyNumberFormat="0" applyBorder="0" applyAlignment="0" applyProtection="0"/>
    <xf numFmtId="0" fontId="18" fillId="17" borderId="0" applyNumberFormat="0" applyBorder="0" applyAlignment="0" applyProtection="0"/>
    <xf numFmtId="180" fontId="26" fillId="0" borderId="0"/>
    <xf numFmtId="181" fontId="39" fillId="0" borderId="0"/>
    <xf numFmtId="49" fontId="27" fillId="0" borderId="1" applyNumberFormat="0" applyFont="0" applyFill="0" applyBorder="0" applyProtection="0">
      <alignment horizontal="left" vertical="center" indent="2"/>
    </xf>
    <xf numFmtId="49" fontId="27" fillId="0" borderId="1" applyNumberFormat="0" applyFont="0" applyFill="0" applyBorder="0" applyProtection="0">
      <alignment horizontal="left" vertical="center" indent="2"/>
    </xf>
    <xf numFmtId="182" fontId="22" fillId="0" borderId="0"/>
    <xf numFmtId="183" fontId="39" fillId="0" borderId="0"/>
    <xf numFmtId="183" fontId="22" fillId="0" borderId="0"/>
    <xf numFmtId="183" fontId="22" fillId="0" borderId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38" fillId="16" borderId="0" applyNumberFormat="0" applyBorder="0" applyAlignment="0" applyProtection="0"/>
    <xf numFmtId="0" fontId="18" fillId="18" borderId="0" applyNumberFormat="0" applyBorder="0" applyAlignment="0" applyProtection="0"/>
    <xf numFmtId="0" fontId="38" fillId="19" borderId="0" applyNumberFormat="0" applyBorder="0" applyAlignment="0" applyProtection="0"/>
    <xf numFmtId="0" fontId="18" fillId="19" borderId="0" applyNumberFormat="0" applyBorder="0" applyAlignment="0" applyProtection="0"/>
    <xf numFmtId="0" fontId="38" fillId="23" borderId="0" applyNumberFormat="0" applyBorder="0" applyAlignment="0" applyProtection="0"/>
    <xf numFmtId="0" fontId="18" fillId="21" borderId="0" applyNumberFormat="0" applyBorder="0" applyAlignment="0" applyProtection="0"/>
    <xf numFmtId="0" fontId="38" fillId="13" borderId="0" applyNumberFormat="0" applyBorder="0" applyAlignment="0" applyProtection="0"/>
    <xf numFmtId="0" fontId="18" fillId="15" borderId="0" applyNumberFormat="0" applyBorder="0" applyAlignment="0" applyProtection="0"/>
    <xf numFmtId="0" fontId="38" fillId="16" borderId="0" applyNumberFormat="0" applyBorder="0" applyAlignment="0" applyProtection="0"/>
    <xf numFmtId="0" fontId="18" fillId="18" borderId="0" applyNumberFormat="0" applyBorder="0" applyAlignment="0" applyProtection="0"/>
    <xf numFmtId="0" fontId="38" fillId="20" borderId="0" applyNumberFormat="0" applyBorder="0" applyAlignment="0" applyProtection="0"/>
    <xf numFmtId="0" fontId="18" fillId="22" borderId="0" applyNumberFormat="0" applyBorder="0" applyAlignment="0" applyProtection="0"/>
    <xf numFmtId="184" fontId="26" fillId="0" borderId="0"/>
    <xf numFmtId="184" fontId="22" fillId="0" borderId="0"/>
    <xf numFmtId="184" fontId="22" fillId="0" borderId="0"/>
    <xf numFmtId="185" fontId="39" fillId="0" borderId="0"/>
    <xf numFmtId="49" fontId="27" fillId="0" borderId="6" applyNumberFormat="0" applyFont="0" applyFill="0" applyBorder="0" applyProtection="0">
      <alignment horizontal="left" vertical="center" indent="5"/>
    </xf>
    <xf numFmtId="0" fontId="40" fillId="0" borderId="0" applyNumberFormat="0" applyFont="0" applyFill="0" applyBorder="0" applyProtection="0">
      <alignment horizontal="left" vertical="center" indent="5"/>
    </xf>
    <xf numFmtId="49" fontId="27" fillId="0" borderId="6" applyNumberFormat="0" applyFont="0" applyFill="0" applyBorder="0" applyProtection="0">
      <alignment horizontal="left" vertical="center" indent="5"/>
    </xf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1" fillId="24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41" fillId="16" borderId="0" applyNumberFormat="0" applyBorder="0" applyAlignment="0" applyProtection="0"/>
    <xf numFmtId="0" fontId="31" fillId="24" borderId="0" applyNumberFormat="0" applyBorder="0" applyAlignment="0" applyProtection="0"/>
    <xf numFmtId="0" fontId="41" fillId="28" borderId="0" applyNumberFormat="0" applyBorder="0" applyAlignment="0" applyProtection="0"/>
    <xf numFmtId="0" fontId="31" fillId="19" borderId="0" applyNumberFormat="0" applyBorder="0" applyAlignment="0" applyProtection="0"/>
    <xf numFmtId="0" fontId="41" fillId="22" borderId="0" applyNumberFormat="0" applyBorder="0" applyAlignment="0" applyProtection="0"/>
    <xf numFmtId="0" fontId="31" fillId="21" borderId="0" applyNumberFormat="0" applyBorder="0" applyAlignment="0" applyProtection="0"/>
    <xf numFmtId="0" fontId="41" fillId="13" borderId="0" applyNumberFormat="0" applyBorder="0" applyAlignment="0" applyProtection="0"/>
    <xf numFmtId="0" fontId="31" fillId="25" borderId="0" applyNumberFormat="0" applyBorder="0" applyAlignment="0" applyProtection="0"/>
    <xf numFmtId="0" fontId="41" fillId="16" borderId="0" applyNumberFormat="0" applyBorder="0" applyAlignment="0" applyProtection="0"/>
    <xf numFmtId="0" fontId="31" fillId="26" borderId="0" applyNumberFormat="0" applyBorder="0" applyAlignment="0" applyProtection="0"/>
    <xf numFmtId="0" fontId="41" fillId="19" borderId="0" applyNumberFormat="0" applyBorder="0" applyAlignment="0" applyProtection="0"/>
    <xf numFmtId="0" fontId="31" fillId="27" borderId="0" applyNumberFormat="0" applyBorder="0" applyAlignment="0" applyProtection="0"/>
    <xf numFmtId="186" fontId="22" fillId="0" borderId="0"/>
    <xf numFmtId="186" fontId="22" fillId="0" borderId="0">
      <alignment horizontal="center"/>
    </xf>
    <xf numFmtId="186" fontId="22" fillId="0" borderId="0">
      <alignment horizontal="center"/>
    </xf>
    <xf numFmtId="187" fontId="22" fillId="0" borderId="0">
      <alignment horizontal="center"/>
    </xf>
    <xf numFmtId="188" fontId="22" fillId="0" borderId="0">
      <alignment horizontal="center"/>
    </xf>
    <xf numFmtId="189" fontId="22" fillId="0" borderId="0"/>
    <xf numFmtId="189" fontId="22" fillId="0" borderId="0">
      <alignment horizontal="center"/>
    </xf>
    <xf numFmtId="189" fontId="22" fillId="0" borderId="0">
      <alignment horizontal="center"/>
    </xf>
    <xf numFmtId="190" fontId="22" fillId="0" borderId="0">
      <alignment horizontal="center"/>
    </xf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8" borderId="0" applyNumberFormat="0" applyBorder="0" applyAlignment="0" applyProtection="0"/>
    <xf numFmtId="4" fontId="27" fillId="32" borderId="1">
      <alignment horizontal="right" vertical="center"/>
    </xf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8" borderId="0" applyNumberFormat="0" applyBorder="0" applyAlignment="0" applyProtection="0"/>
    <xf numFmtId="1" fontId="42" fillId="0" borderId="0">
      <alignment horizontal="left"/>
      <protection locked="0"/>
    </xf>
    <xf numFmtId="0" fontId="5" fillId="0" borderId="0" applyNumberFormat="0" applyFill="0" applyBorder="0" applyAlignment="0" applyProtection="0"/>
    <xf numFmtId="0" fontId="36" fillId="33" borderId="7" applyNumberFormat="0" applyAlignment="0" applyProtection="0"/>
    <xf numFmtId="172" fontId="26" fillId="0" borderId="0" applyAlignment="0" applyProtection="0"/>
    <xf numFmtId="172" fontId="26" fillId="0" borderId="0" applyAlignment="0" applyProtection="0"/>
    <xf numFmtId="0" fontId="35" fillId="13" borderId="0" applyNumberFormat="0" applyBorder="0" applyAlignment="0" applyProtection="0"/>
    <xf numFmtId="0" fontId="43" fillId="33" borderId="8" applyNumberFormat="0" applyAlignment="0" applyProtection="0"/>
    <xf numFmtId="4" fontId="24" fillId="0" borderId="3" applyFill="0" applyBorder="0" applyProtection="0">
      <alignment horizontal="right" vertical="center"/>
    </xf>
    <xf numFmtId="0" fontId="28" fillId="0" borderId="2" applyNumberFormat="0" applyBorder="0" applyProtection="0">
      <alignment horizontal="center"/>
    </xf>
    <xf numFmtId="0" fontId="28" fillId="0" borderId="2" applyNumberFormat="0" applyBorder="0" applyProtection="0">
      <alignment horizontal="center"/>
    </xf>
    <xf numFmtId="0" fontId="28" fillId="0" borderId="2" applyNumberFormat="0" applyBorder="0" applyProtection="0">
      <alignment horizontal="center"/>
    </xf>
    <xf numFmtId="0" fontId="43" fillId="33" borderId="8" applyNumberFormat="0" applyAlignment="0" applyProtection="0"/>
    <xf numFmtId="0" fontId="33" fillId="34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5" fillId="0" borderId="0" applyFont="0" applyFill="0" applyBorder="0" applyAlignment="0" applyProtection="0"/>
    <xf numFmtId="166" fontId="55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" fillId="36" borderId="0" applyNumberFormat="0" applyFont="0" applyBorder="0" applyAlignment="0" applyProtection="0"/>
    <xf numFmtId="0" fontId="4" fillId="36" borderId="0" applyNumberFormat="0" applyFont="0" applyBorder="0" applyAlignment="0" applyProtection="0"/>
    <xf numFmtId="0" fontId="34" fillId="17" borderId="8" applyNumberFormat="0" applyAlignment="0" applyProtection="0"/>
    <xf numFmtId="0" fontId="30" fillId="0" borderId="11" applyNumberFormat="0" applyFill="0" applyAlignment="0" applyProtection="0"/>
    <xf numFmtId="0" fontId="37" fillId="0" borderId="0" applyNumberFormat="0" applyFill="0" applyBorder="0" applyAlignment="0" applyProtection="0"/>
    <xf numFmtId="170" fontId="18" fillId="0" borderId="0" applyFont="0" applyFill="0" applyBorder="0" applyAlignment="0" applyProtection="0"/>
    <xf numFmtId="194" fontId="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4" fontId="4" fillId="37" borderId="0" applyNumberFormat="0" applyFont="0" applyBorder="0" applyAlignment="0" applyProtection="0"/>
    <xf numFmtId="164" fontId="4" fillId="37" borderId="0" applyNumberFormat="0" applyFont="0" applyBorder="0" applyAlignment="0" applyProtection="0"/>
    <xf numFmtId="0" fontId="22" fillId="0" borderId="12"/>
    <xf numFmtId="0" fontId="22" fillId="0" borderId="12"/>
    <xf numFmtId="0" fontId="22" fillId="0" borderId="12"/>
    <xf numFmtId="0" fontId="44" fillId="0" borderId="0" applyNumberFormat="0" applyFill="0" applyBorder="0" applyAlignment="0" applyProtection="0">
      <alignment vertical="top"/>
      <protection locked="0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34" fillId="17" borderId="8" applyNumberFormat="0" applyAlignment="0" applyProtection="0"/>
    <xf numFmtId="4" fontId="27" fillId="0" borderId="16">
      <alignment horizontal="right" vertical="center"/>
    </xf>
    <xf numFmtId="4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50" fillId="0" borderId="10" applyNumberFormat="0" applyFill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" fontId="19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" fontId="19" fillId="0" borderId="0" applyFont="0" applyFill="0" applyBorder="0" applyAlignment="0" applyProtection="0"/>
    <xf numFmtId="173" fontId="39" fillId="0" borderId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18" fillId="0" borderId="0"/>
    <xf numFmtId="0" fontId="51" fillId="23" borderId="0" applyNumberFormat="0" applyBorder="0" applyAlignment="0" applyProtection="0"/>
    <xf numFmtId="0" fontId="60" fillId="3" borderId="0" applyNumberFormat="0" applyBorder="0" applyAlignment="0" applyProtection="0"/>
    <xf numFmtId="0" fontId="5" fillId="0" borderId="0"/>
    <xf numFmtId="0" fontId="61" fillId="0" borderId="0"/>
    <xf numFmtId="0" fontId="61" fillId="0" borderId="0"/>
    <xf numFmtId="0" fontId="5" fillId="0" borderId="0"/>
    <xf numFmtId="0" fontId="16" fillId="0" borderId="0"/>
    <xf numFmtId="0" fontId="62" fillId="0" borderId="0"/>
    <xf numFmtId="0" fontId="1" fillId="0" borderId="0"/>
    <xf numFmtId="196" fontId="56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6" fillId="0" borderId="0"/>
    <xf numFmtId="196" fontId="5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7" fontId="56" fillId="0" borderId="0"/>
    <xf numFmtId="197" fontId="5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wrapText="1"/>
    </xf>
    <xf numFmtId="0" fontId="5" fillId="0" borderId="0"/>
    <xf numFmtId="0" fontId="57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3" fillId="0" borderId="0"/>
    <xf numFmtId="0" fontId="5" fillId="0" borderId="0"/>
    <xf numFmtId="0" fontId="9" fillId="0" borderId="0"/>
    <xf numFmtId="0" fontId="63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18" fillId="0" borderId="0"/>
    <xf numFmtId="4" fontId="27" fillId="0" borderId="1" applyFill="0" applyBorder="0" applyProtection="0">
      <alignment horizontal="right" vertical="center"/>
    </xf>
    <xf numFmtId="4" fontId="27" fillId="0" borderId="1" applyFill="0" applyBorder="0" applyProtection="0">
      <alignment horizontal="right" vertical="center"/>
    </xf>
    <xf numFmtId="49" fontId="24" fillId="0" borderId="1" applyNumberFormat="0" applyFill="0" applyBorder="0" applyProtection="0">
      <alignment horizontal="left" vertical="center"/>
    </xf>
    <xf numFmtId="49" fontId="24" fillId="0" borderId="1" applyNumberFormat="0" applyFill="0" applyBorder="0" applyProtection="0">
      <alignment horizontal="left" vertical="center"/>
    </xf>
    <xf numFmtId="0" fontId="40" fillId="35" borderId="0" applyNumberFormat="0" applyFont="0" applyBorder="0" applyAlignment="0" applyProtection="0"/>
    <xf numFmtId="0" fontId="4" fillId="3" borderId="5"/>
    <xf numFmtId="0" fontId="18" fillId="4" borderId="5" applyNumberFormat="0" applyFont="0" applyAlignment="0" applyProtection="0"/>
    <xf numFmtId="0" fontId="1" fillId="4" borderId="5" applyNumberFormat="0" applyFont="0" applyAlignment="0" applyProtection="0"/>
    <xf numFmtId="0" fontId="52" fillId="20" borderId="17" applyNumberFormat="0" applyFont="0" applyAlignment="0" applyProtection="0"/>
    <xf numFmtId="0" fontId="18" fillId="20" borderId="17" applyNumberFormat="0" applyFont="0" applyAlignment="0" applyProtection="0"/>
    <xf numFmtId="0" fontId="18" fillId="20" borderId="17" applyNumberFormat="0" applyFont="0" applyAlignment="0" applyProtection="0"/>
    <xf numFmtId="191" fontId="64" fillId="0" borderId="0" applyFill="0" applyBorder="0" applyProtection="0">
      <alignment horizontal="right"/>
    </xf>
    <xf numFmtId="49" fontId="39" fillId="0" borderId="0"/>
    <xf numFmtId="0" fontId="36" fillId="33" borderId="7" applyNumberFormat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8" fillId="0" borderId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7" fillId="5" borderId="4"/>
    <xf numFmtId="0" fontId="35" fillId="13" borderId="0" applyNumberFormat="0" applyBorder="0" applyAlignment="0" applyProtection="0"/>
    <xf numFmtId="166" fontId="5" fillId="0" borderId="0" applyFont="0" applyFill="0" applyBorder="0" applyAlignment="0" applyProtection="0"/>
    <xf numFmtId="0" fontId="27" fillId="35" borderId="1"/>
    <xf numFmtId="0" fontId="27" fillId="35" borderId="1"/>
    <xf numFmtId="0" fontId="49" fillId="0" borderId="0"/>
    <xf numFmtId="192" fontId="5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9" fillId="0" borderId="0">
      <alignment vertical="top"/>
    </xf>
    <xf numFmtId="0" fontId="65" fillId="0" borderId="0"/>
    <xf numFmtId="0" fontId="54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8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0" fontId="50" fillId="0" borderId="10" applyNumberFormat="0" applyFill="0" applyAlignment="0" applyProtection="0"/>
    <xf numFmtId="43" fontId="4" fillId="0" borderId="0" applyFont="0" applyFill="0" applyBorder="0" applyAlignment="0" applyProtection="0"/>
    <xf numFmtId="198" fontId="58" fillId="0" borderId="0" applyFill="0" applyBorder="0" applyAlignment="0" applyProtection="0"/>
    <xf numFmtId="198" fontId="58" fillId="0" borderId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34" borderId="9" applyNumberFormat="0" applyAlignment="0" applyProtection="0"/>
    <xf numFmtId="0" fontId="19" fillId="0" borderId="0"/>
    <xf numFmtId="4" fontId="27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4" fillId="0" borderId="0">
      <alignment vertical="center"/>
    </xf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70" fillId="0" borderId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1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31" fillId="24" borderId="0" applyNumberFormat="0" applyBorder="0" applyAlignment="0" applyProtection="0"/>
    <xf numFmtId="0" fontId="31" fillId="19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8" borderId="0" applyNumberFormat="0" applyBorder="0" applyAlignment="0" applyProtection="0"/>
    <xf numFmtId="0" fontId="35" fillId="13" borderId="0" applyNumberFormat="0" applyBorder="0" applyAlignment="0" applyProtection="0"/>
    <xf numFmtId="0" fontId="43" fillId="33" borderId="8" applyNumberFormat="0" applyAlignment="0" applyProtection="0"/>
    <xf numFmtId="0" fontId="33" fillId="34" borderId="9" applyNumberFormat="0" applyAlignment="0" applyProtection="0"/>
    <xf numFmtId="0" fontId="7" fillId="0" borderId="0">
      <alignment vertical="center"/>
    </xf>
    <xf numFmtId="0" fontId="37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45" fillId="0" borderId="13" applyNumberFormat="0" applyFill="0" applyAlignment="0" applyProtection="0"/>
    <xf numFmtId="0" fontId="46" fillId="0" borderId="14" applyNumberFormat="0" applyFill="0" applyAlignment="0" applyProtection="0"/>
    <xf numFmtId="0" fontId="47" fillId="0" borderId="15" applyNumberFormat="0" applyFill="0" applyAlignment="0" applyProtection="0"/>
    <xf numFmtId="0" fontId="47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34" fillId="17" borderId="8" applyNumberFormat="0" applyAlignment="0" applyProtection="0"/>
    <xf numFmtId="0" fontId="50" fillId="0" borderId="10" applyNumberFormat="0" applyFill="0" applyAlignment="0" applyProtection="0"/>
    <xf numFmtId="0" fontId="51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70" fillId="0" borderId="0"/>
    <xf numFmtId="0" fontId="7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  <xf numFmtId="0" fontId="5" fillId="0" borderId="0"/>
    <xf numFmtId="0" fontId="5" fillId="0" borderId="0"/>
    <xf numFmtId="0" fontId="5" fillId="20" borderId="17" applyNumberFormat="0" applyFont="0" applyAlignment="0" applyProtection="0"/>
    <xf numFmtId="0" fontId="5" fillId="20" borderId="17" applyNumberFormat="0" applyFont="0" applyAlignment="0" applyProtection="0"/>
    <xf numFmtId="0" fontId="36" fillId="33" borderId="7" applyNumberFormat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/>
    <xf numFmtId="0" fontId="7" fillId="0" borderId="0">
      <alignment vertical="center"/>
    </xf>
    <xf numFmtId="9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8" fillId="0" borderId="0"/>
    <xf numFmtId="0" fontId="1" fillId="0" borderId="0"/>
    <xf numFmtId="0" fontId="7" fillId="0" borderId="0">
      <alignment vertical="center"/>
    </xf>
    <xf numFmtId="0" fontId="18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9" fillId="0" borderId="0">
      <alignment vertical="top"/>
    </xf>
    <xf numFmtId="0" fontId="18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>
      <alignment vertical="center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/>
    <xf numFmtId="0" fontId="5" fillId="0" borderId="0">
      <alignment vertical="center"/>
    </xf>
    <xf numFmtId="0" fontId="18" fillId="0" borderId="0"/>
    <xf numFmtId="43" fontId="10" fillId="0" borderId="0" applyFont="0" applyFill="0" applyBorder="0" applyAlignment="0" applyProtection="0"/>
    <xf numFmtId="0" fontId="5" fillId="0" borderId="0"/>
    <xf numFmtId="9" fontId="10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5" fillId="0" borderId="0">
      <alignment vertical="center"/>
    </xf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9" fontId="7" fillId="0" borderId="0" applyFont="0" applyFill="0" applyBorder="0" applyAlignment="0" applyProtection="0"/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10" fillId="0" borderId="0" applyFont="0" applyFill="0" applyBorder="0" applyAlignment="0" applyProtection="0"/>
    <xf numFmtId="0" fontId="5" fillId="0" borderId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15" applyNumberFormat="0" applyFill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7" fillId="0" borderId="15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15" applyNumberFormat="0" applyFill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7" fillId="0" borderId="15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0" fontId="47" fillId="0" borderId="15" applyNumberFormat="0" applyFill="0" applyAlignment="0" applyProtection="0"/>
    <xf numFmtId="43" fontId="1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2" fillId="0" borderId="0"/>
    <xf numFmtId="43" fontId="72" fillId="0" borderId="0" applyFont="0" applyFill="0" applyBorder="0" applyAlignment="0" applyProtection="0"/>
    <xf numFmtId="0" fontId="7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74">
    <xf numFmtId="0" fontId="0" fillId="0" borderId="0" xfId="0"/>
    <xf numFmtId="0" fontId="3" fillId="2" borderId="0" xfId="0" applyFont="1" applyFill="1"/>
    <xf numFmtId="0" fontId="6" fillId="0" borderId="0" xfId="53" applyFont="1" applyFill="1"/>
    <xf numFmtId="0" fontId="12" fillId="0" borderId="0" xfId="53" applyFont="1" applyAlignment="1">
      <alignment horizontal="center"/>
    </xf>
    <xf numFmtId="0" fontId="68" fillId="2" borderId="0" xfId="0" applyFont="1" applyFill="1"/>
    <xf numFmtId="0" fontId="69" fillId="0" borderId="0" xfId="0" applyFont="1"/>
    <xf numFmtId="0" fontId="73" fillId="0" borderId="0" xfId="53" applyFont="1" applyFill="1"/>
    <xf numFmtId="0" fontId="6" fillId="39" borderId="0" xfId="53" applyFont="1" applyFill="1"/>
    <xf numFmtId="0" fontId="11" fillId="0" borderId="0" xfId="1116"/>
    <xf numFmtId="0" fontId="75" fillId="40" borderId="21" xfId="0" applyFont="1" applyFill="1" applyBorder="1" applyAlignment="1">
      <alignment wrapText="1" readingOrder="1"/>
    </xf>
    <xf numFmtId="0" fontId="75" fillId="40" borderId="22" xfId="0" applyFont="1" applyFill="1" applyBorder="1" applyAlignment="1">
      <alignment wrapText="1" readingOrder="1"/>
    </xf>
    <xf numFmtId="0" fontId="75" fillId="40" borderId="23" xfId="0" applyFont="1" applyFill="1" applyBorder="1" applyAlignment="1">
      <alignment wrapText="1" readingOrder="1"/>
    </xf>
    <xf numFmtId="0" fontId="74" fillId="0" borderId="0" xfId="0" applyFont="1"/>
    <xf numFmtId="0" fontId="75" fillId="40" borderId="28" xfId="0" applyFont="1" applyFill="1" applyBorder="1" applyAlignment="1">
      <alignment wrapText="1" readingOrder="1"/>
    </xf>
    <xf numFmtId="0" fontId="75" fillId="0" borderId="29" xfId="0" applyFont="1" applyBorder="1" applyAlignment="1">
      <alignment wrapText="1" readingOrder="1"/>
    </xf>
    <xf numFmtId="0" fontId="75" fillId="40" borderId="30" xfId="0" applyFont="1" applyFill="1" applyBorder="1" applyAlignment="1">
      <alignment wrapText="1" readingOrder="1"/>
    </xf>
    <xf numFmtId="0" fontId="75" fillId="0" borderId="31" xfId="0" applyFont="1" applyBorder="1" applyAlignment="1">
      <alignment wrapText="1" readingOrder="1"/>
    </xf>
    <xf numFmtId="0" fontId="75" fillId="0" borderId="18" xfId="0" applyFont="1" applyBorder="1" applyAlignment="1">
      <alignment wrapText="1" readingOrder="1"/>
    </xf>
    <xf numFmtId="0" fontId="75" fillId="0" borderId="27" xfId="0" applyFont="1" applyBorder="1" applyAlignment="1">
      <alignment wrapText="1" readingOrder="1"/>
    </xf>
    <xf numFmtId="0" fontId="75" fillId="41" borderId="21" xfId="0" applyFont="1" applyFill="1" applyBorder="1" applyAlignment="1">
      <alignment wrapText="1" readingOrder="1"/>
    </xf>
    <xf numFmtId="0" fontId="75" fillId="41" borderId="22" xfId="0" applyFont="1" applyFill="1" applyBorder="1" applyAlignment="1">
      <alignment wrapText="1" readingOrder="1"/>
    </xf>
    <xf numFmtId="0" fontId="75" fillId="41" borderId="23" xfId="0" applyFont="1" applyFill="1" applyBorder="1" applyAlignment="1">
      <alignment wrapText="1" readingOrder="1"/>
    </xf>
    <xf numFmtId="0" fontId="75" fillId="0" borderId="24" xfId="0" applyFont="1" applyBorder="1" applyAlignment="1">
      <alignment wrapText="1" readingOrder="1"/>
    </xf>
    <xf numFmtId="0" fontId="75" fillId="0" borderId="26" xfId="0" applyFont="1" applyBorder="1" applyAlignment="1">
      <alignment wrapText="1" readingOrder="1"/>
    </xf>
    <xf numFmtId="0" fontId="77" fillId="42" borderId="0" xfId="0" applyFont="1" applyFill="1" applyAlignment="1">
      <alignment wrapText="1"/>
    </xf>
    <xf numFmtId="0" fontId="6" fillId="42" borderId="0" xfId="53" applyFont="1" applyFill="1"/>
    <xf numFmtId="0" fontId="76" fillId="42" borderId="0" xfId="0" applyFont="1" applyFill="1"/>
    <xf numFmtId="0" fontId="78" fillId="43" borderId="0" xfId="0" applyFont="1" applyFill="1"/>
    <xf numFmtId="0" fontId="79" fillId="43" borderId="0" xfId="0" applyFont="1" applyFill="1"/>
    <xf numFmtId="0" fontId="11" fillId="0" borderId="0" xfId="53"/>
    <xf numFmtId="0" fontId="80" fillId="0" borderId="0" xfId="0" applyFont="1"/>
    <xf numFmtId="0" fontId="82" fillId="0" borderId="0" xfId="0" applyFont="1"/>
    <xf numFmtId="0" fontId="75" fillId="41" borderId="33" xfId="0" applyFont="1" applyFill="1" applyBorder="1" applyAlignment="1">
      <alignment wrapText="1" readingOrder="1"/>
    </xf>
    <xf numFmtId="0" fontId="75" fillId="0" borderId="24" xfId="0" applyFont="1" applyBorder="1" applyAlignment="1">
      <alignment horizontal="left" wrapText="1" readingOrder="1"/>
    </xf>
    <xf numFmtId="0" fontId="75" fillId="0" borderId="0" xfId="0" applyFont="1" applyAlignment="1">
      <alignment horizontal="left" wrapText="1" readingOrder="1"/>
    </xf>
    <xf numFmtId="0" fontId="75" fillId="0" borderId="35" xfId="0" applyFont="1" applyBorder="1" applyAlignment="1">
      <alignment horizontal="left" wrapText="1" readingOrder="1"/>
    </xf>
    <xf numFmtId="0" fontId="62" fillId="0" borderId="0" xfId="0" applyFont="1" applyAlignment="1">
      <alignment horizontal="center" vertical="center" wrapText="1"/>
    </xf>
    <xf numFmtId="0" fontId="62" fillId="0" borderId="25" xfId="0" applyFont="1" applyBorder="1" applyAlignment="1">
      <alignment horizontal="center" vertical="center" wrapText="1"/>
    </xf>
    <xf numFmtId="0" fontId="62" fillId="0" borderId="18" xfId="0" applyFont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63" fillId="44" borderId="0" xfId="0" applyFont="1" applyFill="1" applyAlignment="1">
      <alignment horizontal="center" vertical="center"/>
    </xf>
    <xf numFmtId="4" fontId="63" fillId="44" borderId="0" xfId="0" applyNumberFormat="1" applyFont="1" applyFill="1" applyAlignment="1">
      <alignment horizontal="center" vertical="center"/>
    </xf>
    <xf numFmtId="0" fontId="63" fillId="45" borderId="0" xfId="0" applyFont="1" applyFill="1" applyAlignment="1">
      <alignment horizontal="center" vertical="center"/>
    </xf>
    <xf numFmtId="4" fontId="63" fillId="45" borderId="0" xfId="0" applyNumberFormat="1" applyFont="1" applyFill="1" applyAlignment="1">
      <alignment horizontal="center" vertical="center"/>
    </xf>
    <xf numFmtId="0" fontId="63" fillId="44" borderId="34" xfId="0" applyFont="1" applyFill="1" applyBorder="1" applyAlignment="1">
      <alignment horizontal="center" vertical="center"/>
    </xf>
    <xf numFmtId="0" fontId="63" fillId="45" borderId="34" xfId="0" applyFont="1" applyFill="1" applyBorder="1" applyAlignment="1">
      <alignment horizontal="center" vertical="center"/>
    </xf>
    <xf numFmtId="0" fontId="63" fillId="45" borderId="36" xfId="0" applyFont="1" applyFill="1" applyBorder="1" applyAlignment="1">
      <alignment horizontal="center" vertical="center"/>
    </xf>
    <xf numFmtId="4" fontId="63" fillId="45" borderId="36" xfId="0" applyNumberFormat="1" applyFont="1" applyFill="1" applyBorder="1" applyAlignment="1">
      <alignment horizontal="center" vertical="center"/>
    </xf>
    <xf numFmtId="0" fontId="63" fillId="45" borderId="37" xfId="0" applyFont="1" applyFill="1" applyBorder="1" applyAlignment="1">
      <alignment horizontal="center" vertical="center"/>
    </xf>
    <xf numFmtId="0" fontId="83" fillId="0" borderId="0" xfId="0" applyFont="1"/>
    <xf numFmtId="0" fontId="75" fillId="41" borderId="43" xfId="0" applyFont="1" applyFill="1" applyBorder="1" applyAlignment="1">
      <alignment wrapText="1" readingOrder="1"/>
    </xf>
    <xf numFmtId="0" fontId="75" fillId="41" borderId="42" xfId="0" applyFont="1" applyFill="1" applyBorder="1" applyAlignment="1">
      <alignment vertical="center" wrapText="1" readingOrder="1"/>
    </xf>
    <xf numFmtId="0" fontId="0" fillId="0" borderId="0" xfId="0" applyAlignment="1">
      <alignment vertical="center"/>
    </xf>
    <xf numFmtId="4" fontId="62" fillId="44" borderId="0" xfId="0" applyNumberFormat="1" applyFont="1" applyFill="1" applyAlignment="1">
      <alignment horizontal="left" vertical="center"/>
    </xf>
    <xf numFmtId="4" fontId="62" fillId="45" borderId="0" xfId="0" applyNumberFormat="1" applyFont="1" applyFill="1" applyAlignment="1">
      <alignment horizontal="left" vertical="center"/>
    </xf>
    <xf numFmtId="4" fontId="62" fillId="44" borderId="34" xfId="0" applyNumberFormat="1" applyFont="1" applyFill="1" applyBorder="1" applyAlignment="1">
      <alignment horizontal="left" vertical="center"/>
    </xf>
    <xf numFmtId="4" fontId="63" fillId="44" borderId="34" xfId="0" applyNumberFormat="1" applyFont="1" applyFill="1" applyBorder="1" applyAlignment="1">
      <alignment horizontal="center" vertical="center"/>
    </xf>
    <xf numFmtId="4" fontId="62" fillId="45" borderId="34" xfId="0" applyNumberFormat="1" applyFont="1" applyFill="1" applyBorder="1" applyAlignment="1">
      <alignment horizontal="left" vertical="center"/>
    </xf>
    <xf numFmtId="4" fontId="63" fillId="45" borderId="34" xfId="0" applyNumberFormat="1" applyFont="1" applyFill="1" applyBorder="1" applyAlignment="1">
      <alignment horizontal="center" vertical="center"/>
    </xf>
    <xf numFmtId="0" fontId="86" fillId="0" borderId="0" xfId="0" applyFont="1" applyAlignment="1">
      <alignment readingOrder="1"/>
    </xf>
    <xf numFmtId="0" fontId="87" fillId="0" borderId="0" xfId="0" applyFont="1" applyAlignment="1">
      <alignment readingOrder="1"/>
    </xf>
    <xf numFmtId="0" fontId="86" fillId="0" borderId="50" xfId="0" applyFont="1" applyBorder="1" applyAlignment="1">
      <alignment readingOrder="1"/>
    </xf>
    <xf numFmtId="0" fontId="87" fillId="0" borderId="50" xfId="0" applyFont="1" applyBorder="1" applyAlignment="1">
      <alignment readingOrder="1"/>
    </xf>
    <xf numFmtId="0" fontId="86" fillId="0" borderId="18" xfId="0" applyFont="1" applyBorder="1" applyAlignment="1">
      <alignment readingOrder="1"/>
    </xf>
    <xf numFmtId="0" fontId="87" fillId="0" borderId="18" xfId="0" applyFont="1" applyBorder="1" applyAlignment="1">
      <alignment readingOrder="1"/>
    </xf>
    <xf numFmtId="0" fontId="4" fillId="0" borderId="18" xfId="0" applyFont="1" applyBorder="1" applyAlignment="1">
      <alignment readingOrder="1"/>
    </xf>
    <xf numFmtId="0" fontId="84" fillId="47" borderId="0" xfId="0" applyFont="1" applyFill="1"/>
    <xf numFmtId="0" fontId="0" fillId="48" borderId="1" xfId="0" applyFill="1" applyBorder="1"/>
    <xf numFmtId="0" fontId="84" fillId="48" borderId="1" xfId="0" applyFont="1" applyFill="1" applyBorder="1" applyAlignment="1">
      <alignment horizontal="center"/>
    </xf>
    <xf numFmtId="0" fontId="84" fillId="48" borderId="43" xfId="0" applyFont="1" applyFill="1" applyBorder="1" applyAlignment="1">
      <alignment horizontal="center"/>
    </xf>
    <xf numFmtId="0" fontId="84" fillId="48" borderId="46" xfId="0" applyFont="1" applyFill="1" applyBorder="1" applyAlignment="1">
      <alignment horizontal="center"/>
    </xf>
    <xf numFmtId="0" fontId="0" fillId="0" borderId="1" xfId="0" applyBorder="1"/>
    <xf numFmtId="43" fontId="0" fillId="49" borderId="46" xfId="0" applyNumberFormat="1" applyFill="1" applyBorder="1"/>
    <xf numFmtId="43" fontId="0" fillId="49" borderId="47" xfId="0" applyNumberFormat="1" applyFill="1" applyBorder="1"/>
    <xf numFmtId="0" fontId="84" fillId="0" borderId="2" xfId="0" applyFont="1" applyBorder="1"/>
    <xf numFmtId="0" fontId="0" fillId="0" borderId="2" xfId="0" applyBorder="1"/>
    <xf numFmtId="0" fontId="0" fillId="0" borderId="46" xfId="0" applyBorder="1"/>
    <xf numFmtId="0" fontId="0" fillId="0" borderId="48" xfId="0" applyBorder="1"/>
    <xf numFmtId="0" fontId="0" fillId="0" borderId="43" xfId="0" applyBorder="1"/>
    <xf numFmtId="43" fontId="0" fillId="50" borderId="46" xfId="0" applyNumberFormat="1" applyFill="1" applyBorder="1"/>
    <xf numFmtId="0" fontId="0" fillId="0" borderId="51" xfId="0" applyBorder="1"/>
    <xf numFmtId="0" fontId="0" fillId="0" borderId="20" xfId="0" applyBorder="1"/>
    <xf numFmtId="0" fontId="0" fillId="0" borderId="18" xfId="0" applyBorder="1"/>
    <xf numFmtId="0" fontId="0" fillId="0" borderId="27" xfId="0" applyBorder="1"/>
    <xf numFmtId="43" fontId="0" fillId="0" borderId="46" xfId="0" applyNumberFormat="1" applyBorder="1"/>
    <xf numFmtId="0" fontId="88" fillId="2" borderId="2" xfId="0" applyFont="1" applyFill="1" applyBorder="1"/>
    <xf numFmtId="0" fontId="0" fillId="0" borderId="1" xfId="0" applyBorder="1" applyAlignment="1" applyProtection="1">
      <alignment horizontal="justify"/>
      <protection locked="0"/>
    </xf>
    <xf numFmtId="1" fontId="0" fillId="0" borderId="1" xfId="0" applyNumberFormat="1" applyBorder="1"/>
    <xf numFmtId="0" fontId="62" fillId="0" borderId="24" xfId="0" applyFont="1" applyBorder="1" applyAlignment="1">
      <alignment wrapText="1" readingOrder="1"/>
    </xf>
    <xf numFmtId="0" fontId="62" fillId="0" borderId="0" xfId="0" applyFont="1" applyAlignment="1">
      <alignment wrapText="1" readingOrder="1"/>
    </xf>
    <xf numFmtId="0" fontId="62" fillId="0" borderId="25" xfId="0" applyFont="1" applyBorder="1" applyAlignment="1">
      <alignment wrapText="1" readingOrder="1"/>
    </xf>
    <xf numFmtId="0" fontId="62" fillId="0" borderId="26" xfId="0" applyFont="1" applyBorder="1" applyAlignment="1">
      <alignment wrapText="1" readingOrder="1"/>
    </xf>
    <xf numFmtId="0" fontId="62" fillId="0" borderId="18" xfId="0" applyFont="1" applyBorder="1" applyAlignment="1">
      <alignment wrapText="1" readingOrder="1"/>
    </xf>
    <xf numFmtId="0" fontId="62" fillId="0" borderId="27" xfId="0" applyFont="1" applyBorder="1" applyAlignment="1">
      <alignment wrapText="1" readingOrder="1"/>
    </xf>
    <xf numFmtId="0" fontId="63" fillId="0" borderId="0" xfId="0" applyFont="1"/>
    <xf numFmtId="0" fontId="62" fillId="40" borderId="32" xfId="0" applyFont="1" applyFill="1" applyBorder="1" applyAlignment="1">
      <alignment wrapText="1" readingOrder="1"/>
    </xf>
    <xf numFmtId="0" fontId="75" fillId="41" borderId="38" xfId="0" applyFont="1" applyFill="1" applyBorder="1" applyAlignment="1">
      <alignment horizontal="left" vertical="center" wrapText="1"/>
    </xf>
    <xf numFmtId="0" fontId="75" fillId="41" borderId="39" xfId="0" applyFont="1" applyFill="1" applyBorder="1" applyAlignment="1">
      <alignment horizontal="left" vertical="center" wrapText="1"/>
    </xf>
    <xf numFmtId="0" fontId="75" fillId="41" borderId="40" xfId="0" applyFont="1" applyFill="1" applyBorder="1" applyAlignment="1">
      <alignment horizontal="left" vertical="center" wrapText="1"/>
    </xf>
    <xf numFmtId="0" fontId="75" fillId="0" borderId="24" xfId="0" applyFont="1" applyBorder="1" applyAlignment="1">
      <alignment horizontal="right" vertical="center" wrapText="1"/>
    </xf>
    <xf numFmtId="0" fontId="75" fillId="0" borderId="26" xfId="0" applyFont="1" applyBorder="1" applyAlignment="1">
      <alignment horizontal="right" vertical="center" wrapText="1"/>
    </xf>
    <xf numFmtId="0" fontId="62" fillId="0" borderId="34" xfId="0" applyFont="1" applyBorder="1" applyAlignment="1">
      <alignment wrapText="1" readingOrder="1"/>
    </xf>
    <xf numFmtId="0" fontId="62" fillId="0" borderId="36" xfId="0" applyFont="1" applyBorder="1" applyAlignment="1">
      <alignment wrapText="1" readingOrder="1"/>
    </xf>
    <xf numFmtId="0" fontId="62" fillId="0" borderId="37" xfId="0" applyFont="1" applyBorder="1" applyAlignment="1">
      <alignment wrapText="1" readingOrder="1"/>
    </xf>
    <xf numFmtId="0" fontId="75" fillId="45" borderId="0" xfId="0" applyFont="1" applyFill="1" applyAlignment="1">
      <alignment horizontal="left" wrapText="1" readingOrder="1"/>
    </xf>
    <xf numFmtId="4" fontId="75" fillId="41" borderId="44" xfId="0" applyNumberFormat="1" applyFont="1" applyFill="1" applyBorder="1" applyAlignment="1">
      <alignment horizontal="left" wrapText="1" readingOrder="1"/>
    </xf>
    <xf numFmtId="4" fontId="75" fillId="41" borderId="44" xfId="0" applyNumberFormat="1" applyFont="1" applyFill="1" applyBorder="1" applyAlignment="1">
      <alignment wrapText="1" readingOrder="1"/>
    </xf>
    <xf numFmtId="4" fontId="75" fillId="41" borderId="45" xfId="0" applyNumberFormat="1" applyFont="1" applyFill="1" applyBorder="1" applyAlignment="1">
      <alignment wrapText="1" readingOrder="1"/>
    </xf>
    <xf numFmtId="0" fontId="74" fillId="0" borderId="20" xfId="0" applyFont="1" applyBorder="1"/>
    <xf numFmtId="0" fontId="74" fillId="0" borderId="27" xfId="0" applyFont="1" applyBorder="1"/>
    <xf numFmtId="0" fontId="63" fillId="38" borderId="20" xfId="0" applyFont="1" applyFill="1" applyBorder="1"/>
    <xf numFmtId="4" fontId="63" fillId="0" borderId="27" xfId="0" applyNumberFormat="1" applyFont="1" applyBorder="1"/>
    <xf numFmtId="0" fontId="63" fillId="0" borderId="25" xfId="0" applyFont="1" applyBorder="1"/>
    <xf numFmtId="0" fontId="63" fillId="0" borderId="27" xfId="0" applyFont="1" applyBorder="1"/>
    <xf numFmtId="0" fontId="11" fillId="0" borderId="0" xfId="1116" applyAlignment="1">
      <alignment wrapText="1"/>
    </xf>
    <xf numFmtId="0" fontId="89" fillId="2" borderId="0" xfId="0" applyFont="1" applyFill="1"/>
    <xf numFmtId="0" fontId="90" fillId="0" borderId="0" xfId="0" applyFont="1"/>
    <xf numFmtId="0" fontId="11" fillId="0" borderId="0" xfId="1116" applyFill="1"/>
    <xf numFmtId="2" fontId="0" fillId="0" borderId="46" xfId="0" applyNumberFormat="1" applyBorder="1"/>
    <xf numFmtId="0" fontId="0" fillId="0" borderId="49" xfId="0" applyBorder="1"/>
    <xf numFmtId="0" fontId="0" fillId="0" borderId="3" xfId="0" applyBorder="1"/>
    <xf numFmtId="0" fontId="84" fillId="48" borderId="2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43" xfId="0" applyNumberFormat="1" applyBorder="1"/>
    <xf numFmtId="0" fontId="75" fillId="41" borderId="21" xfId="0" applyFont="1" applyFill="1" applyBorder="1" applyAlignment="1">
      <alignment vertical="center" wrapText="1" readingOrder="1"/>
    </xf>
    <xf numFmtId="0" fontId="75" fillId="41" borderId="22" xfId="0" applyFont="1" applyFill="1" applyBorder="1" applyAlignment="1">
      <alignment vertical="center" wrapText="1" readingOrder="1"/>
    </xf>
    <xf numFmtId="0" fontId="75" fillId="41" borderId="23" xfId="0" applyFont="1" applyFill="1" applyBorder="1" applyAlignment="1">
      <alignment vertical="center" wrapText="1" readingOrder="1"/>
    </xf>
    <xf numFmtId="0" fontId="62" fillId="45" borderId="20" xfId="0" applyFont="1" applyFill="1" applyBorder="1" applyAlignment="1">
      <alignment horizontal="left" vertical="center" wrapText="1" readingOrder="1"/>
    </xf>
    <xf numFmtId="4" fontId="62" fillId="45" borderId="20" xfId="0" applyNumberFormat="1" applyFont="1" applyFill="1" applyBorder="1" applyAlignment="1">
      <alignment horizontal="left" vertical="center"/>
    </xf>
    <xf numFmtId="0" fontId="62" fillId="45" borderId="46" xfId="0" applyFont="1" applyFill="1" applyBorder="1" applyAlignment="1">
      <alignment horizontal="left" vertical="center" wrapText="1" readingOrder="1"/>
    </xf>
    <xf numFmtId="4" fontId="62" fillId="45" borderId="46" xfId="0" applyNumberFormat="1" applyFont="1" applyFill="1" applyBorder="1" applyAlignment="1">
      <alignment horizontal="left" vertical="center"/>
    </xf>
    <xf numFmtId="0" fontId="75" fillId="41" borderId="52" xfId="0" applyFont="1" applyFill="1" applyBorder="1" applyAlignment="1">
      <alignment vertical="center" wrapText="1" readingOrder="1"/>
    </xf>
    <xf numFmtId="0" fontId="75" fillId="45" borderId="0" xfId="0" applyFont="1" applyFill="1" applyAlignment="1">
      <alignment vertical="center" wrapText="1" readingOrder="1"/>
    </xf>
    <xf numFmtId="14" fontId="92" fillId="51" borderId="1" xfId="0" applyNumberFormat="1" applyFont="1" applyFill="1" applyBorder="1" applyAlignment="1">
      <alignment vertical="center"/>
    </xf>
    <xf numFmtId="0" fontId="94" fillId="0" borderId="54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11" fillId="0" borderId="3" xfId="1116" applyBorder="1" applyAlignment="1">
      <alignment vertical="center" wrapText="1"/>
    </xf>
    <xf numFmtId="0" fontId="10" fillId="0" borderId="56" xfId="0" applyFont="1" applyBorder="1" applyAlignment="1">
      <alignment vertical="center" wrapText="1"/>
    </xf>
    <xf numFmtId="0" fontId="11" fillId="0" borderId="1" xfId="1116" applyBorder="1" applyAlignment="1">
      <alignment wrapText="1"/>
    </xf>
    <xf numFmtId="0" fontId="91" fillId="51" borderId="45" xfId="0" applyFont="1" applyFill="1" applyBorder="1" applyAlignment="1">
      <alignment vertical="center" wrapText="1"/>
    </xf>
    <xf numFmtId="0" fontId="94" fillId="0" borderId="57" xfId="0" applyFont="1" applyBorder="1" applyAlignment="1">
      <alignment vertical="center" wrapText="1"/>
    </xf>
    <xf numFmtId="2" fontId="0" fillId="0" borderId="0" xfId="0" applyNumberFormat="1"/>
    <xf numFmtId="0" fontId="11" fillId="0" borderId="0" xfId="53" applyFill="1"/>
    <xf numFmtId="0" fontId="0" fillId="45" borderId="0" xfId="0" applyFill="1"/>
    <xf numFmtId="199" fontId="0" fillId="45" borderId="0" xfId="0" applyNumberFormat="1" applyFill="1"/>
    <xf numFmtId="10" fontId="0" fillId="45" borderId="0" xfId="0" applyNumberFormat="1" applyFill="1"/>
    <xf numFmtId="0" fontId="6" fillId="42" borderId="58" xfId="0" applyFont="1" applyFill="1" applyBorder="1"/>
    <xf numFmtId="0" fontId="6" fillId="45" borderId="59" xfId="0" applyFont="1" applyFill="1" applyBorder="1"/>
    <xf numFmtId="0" fontId="0" fillId="0" borderId="61" xfId="0" applyBorder="1"/>
    <xf numFmtId="0" fontId="0" fillId="0" borderId="41" xfId="0" applyBorder="1"/>
    <xf numFmtId="0" fontId="0" fillId="0" borderId="6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95" fillId="42" borderId="60" xfId="0" applyFont="1" applyFill="1" applyBorder="1"/>
    <xf numFmtId="199" fontId="62" fillId="0" borderId="0" xfId="0" applyNumberFormat="1" applyFont="1" applyAlignment="1">
      <alignment wrapText="1" readingOrder="1"/>
    </xf>
    <xf numFmtId="199" fontId="63" fillId="44" borderId="0" xfId="0" applyNumberFormat="1" applyFont="1" applyFill="1" applyAlignment="1">
      <alignment horizontal="center" vertical="center"/>
    </xf>
    <xf numFmtId="199" fontId="63" fillId="44" borderId="34" xfId="0" applyNumberFormat="1" applyFont="1" applyFill="1" applyBorder="1" applyAlignment="1">
      <alignment horizontal="center" vertical="center"/>
    </xf>
    <xf numFmtId="199" fontId="63" fillId="45" borderId="0" xfId="0" applyNumberFormat="1" applyFont="1" applyFill="1" applyAlignment="1">
      <alignment horizontal="center" vertical="center"/>
    </xf>
    <xf numFmtId="199" fontId="63" fillId="45" borderId="34" xfId="0" applyNumberFormat="1" applyFont="1" applyFill="1" applyBorder="1" applyAlignment="1">
      <alignment horizontal="center" vertical="center"/>
    </xf>
    <xf numFmtId="199" fontId="62" fillId="0" borderId="36" xfId="0" applyNumberFormat="1" applyFont="1" applyBorder="1" applyAlignment="1">
      <alignment wrapText="1" readingOrder="1"/>
    </xf>
    <xf numFmtId="199" fontId="63" fillId="44" borderId="36" xfId="0" applyNumberFormat="1" applyFont="1" applyFill="1" applyBorder="1" applyAlignment="1">
      <alignment horizontal="center" vertical="center"/>
    </xf>
    <xf numFmtId="199" fontId="63" fillId="44" borderId="37" xfId="0" applyNumberFormat="1" applyFont="1" applyFill="1" applyBorder="1" applyAlignment="1">
      <alignment horizontal="center" vertical="center"/>
    </xf>
    <xf numFmtId="0" fontId="84" fillId="0" borderId="46" xfId="0" applyFont="1" applyBorder="1"/>
    <xf numFmtId="0" fontId="0" fillId="0" borderId="37" xfId="0" applyBorder="1"/>
    <xf numFmtId="0" fontId="86" fillId="0" borderId="0" xfId="0" applyFont="1" applyAlignment="1">
      <alignment wrapText="1" readingOrder="1"/>
    </xf>
    <xf numFmtId="0" fontId="85" fillId="46" borderId="47" xfId="0" applyFont="1" applyFill="1" applyBorder="1" applyAlignment="1">
      <alignment wrapText="1" readingOrder="1"/>
    </xf>
    <xf numFmtId="0" fontId="85" fillId="46" borderId="48" xfId="0" applyFont="1" applyFill="1" applyBorder="1" applyAlignment="1">
      <alignment wrapText="1" readingOrder="1"/>
    </xf>
    <xf numFmtId="0" fontId="85" fillId="46" borderId="49" xfId="0" applyFont="1" applyFill="1" applyBorder="1" applyAlignment="1">
      <alignment wrapText="1" readingOrder="1"/>
    </xf>
    <xf numFmtId="0" fontId="86" fillId="0" borderId="41" xfId="0" applyFont="1" applyBorder="1" applyAlignment="1">
      <alignment readingOrder="1"/>
    </xf>
    <xf numFmtId="0" fontId="93" fillId="50" borderId="53" xfId="0" applyFont="1" applyFill="1" applyBorder="1" applyAlignment="1">
      <alignment horizontal="center" vertical="center"/>
    </xf>
    <xf numFmtId="0" fontId="93" fillId="50" borderId="0" xfId="0" applyFont="1" applyFill="1" applyAlignment="1">
      <alignment horizontal="center" vertical="center"/>
    </xf>
    <xf numFmtId="0" fontId="81" fillId="43" borderId="19" xfId="0" applyFont="1" applyFill="1" applyBorder="1" applyAlignment="1"/>
    <xf numFmtId="0" fontId="81" fillId="43" borderId="18" xfId="0" applyFont="1" applyFill="1" applyBorder="1" applyAlignment="1"/>
  </cellXfs>
  <cellStyles count="1117">
    <cellStyle name="%" xfId="99"/>
    <cellStyle name="% 2" xfId="100"/>
    <cellStyle name="?_x001d_?½_x000c_'ÿ-_x000a_ ÿU_x0001_?_x0005_ˆ_x0008__x0007__x0001__x0001_" xfId="101"/>
    <cellStyle name="?_x001d_?½_x000c_'ÿ-_x000d_ ÿU_x0001_?_x0005_ˆ_x0008__x0007__x0001__x0001_" xfId="102"/>
    <cellStyle name="?Q\?1@" xfId="488"/>
    <cellStyle name="0mitP" xfId="103"/>
    <cellStyle name="0ohneP" xfId="104"/>
    <cellStyle name="10mitP" xfId="105"/>
    <cellStyle name="12mitP" xfId="106"/>
    <cellStyle name="12ohneP" xfId="107"/>
    <cellStyle name="13mitP" xfId="108"/>
    <cellStyle name="1mitP" xfId="109"/>
    <cellStyle name="1mitP 2" xfId="110"/>
    <cellStyle name="1mitP_Fs-j1" xfId="111"/>
    <cellStyle name="1ohneP" xfId="112"/>
    <cellStyle name="20% - Accent1" xfId="489"/>
    <cellStyle name="20% - Accent1 2" xfId="113"/>
    <cellStyle name="20% - Accent2" xfId="490"/>
    <cellStyle name="20% - Accent2 2" xfId="114"/>
    <cellStyle name="20% - Accent3" xfId="491"/>
    <cellStyle name="20% - Accent3 2" xfId="115"/>
    <cellStyle name="20% - Accent4" xfId="492"/>
    <cellStyle name="20% - Accent4 2" xfId="116"/>
    <cellStyle name="20% - Accent5" xfId="493"/>
    <cellStyle name="20% - Accent5 2" xfId="117"/>
    <cellStyle name="20% - Accent6" xfId="494"/>
    <cellStyle name="20% - Accent6 2" xfId="118"/>
    <cellStyle name="20% - Akzent1" xfId="119"/>
    <cellStyle name="20% - Akzent1 2" xfId="120"/>
    <cellStyle name="20% - Akzent2" xfId="121"/>
    <cellStyle name="20% - Akzent2 2" xfId="122"/>
    <cellStyle name="20% - Akzent3" xfId="123"/>
    <cellStyle name="20% - Akzent3 2" xfId="124"/>
    <cellStyle name="20% - Akzent4" xfId="125"/>
    <cellStyle name="20% - Akzent4 2" xfId="126"/>
    <cellStyle name="20% - Akzent5" xfId="127"/>
    <cellStyle name="20% - Akzent5 2" xfId="128"/>
    <cellStyle name="20% - Akzent6" xfId="129"/>
    <cellStyle name="20% - Akzent6 2" xfId="130"/>
    <cellStyle name="2mitP" xfId="131"/>
    <cellStyle name="2ohneP" xfId="132"/>
    <cellStyle name="2x indented GHG Textfiels" xfId="133"/>
    <cellStyle name="2x indented GHG Textfiels 2" xfId="134"/>
    <cellStyle name="3mitP" xfId="135"/>
    <cellStyle name="3ohneP" xfId="136"/>
    <cellStyle name="3ohneP 2" xfId="137"/>
    <cellStyle name="3ohneP_R12_Fs-j33" xfId="138"/>
    <cellStyle name="40% - Accent1" xfId="495"/>
    <cellStyle name="40% - Accent1 2" xfId="139"/>
    <cellStyle name="40% - Accent2" xfId="496"/>
    <cellStyle name="40% - Accent2 2" xfId="140"/>
    <cellStyle name="40% - Accent3" xfId="497"/>
    <cellStyle name="40% - Accent3 2" xfId="141"/>
    <cellStyle name="40% - Accent4" xfId="498"/>
    <cellStyle name="40% - Accent4 2" xfId="142"/>
    <cellStyle name="40% - Accent5" xfId="499"/>
    <cellStyle name="40% - Accent5 2" xfId="143"/>
    <cellStyle name="40% - Accent6" xfId="500"/>
    <cellStyle name="40% - Accent6 2" xfId="144"/>
    <cellStyle name="40% - Akzent1" xfId="145"/>
    <cellStyle name="40% - Akzent1 2" xfId="146"/>
    <cellStyle name="40% - Akzent2" xfId="147"/>
    <cellStyle name="40% - Akzent2 2" xfId="148"/>
    <cellStyle name="40% - Akzent3" xfId="149"/>
    <cellStyle name="40% - Akzent3 2" xfId="150"/>
    <cellStyle name="40% - Akzent4" xfId="151"/>
    <cellStyle name="40% - Akzent4 2" xfId="152"/>
    <cellStyle name="40% - Akzent5" xfId="153"/>
    <cellStyle name="40% - Akzent5 2" xfId="154"/>
    <cellStyle name="40% - Akzent6" xfId="155"/>
    <cellStyle name="40% - Akzent6 2" xfId="156"/>
    <cellStyle name="4mitP" xfId="157"/>
    <cellStyle name="4mitP 2" xfId="158"/>
    <cellStyle name="4mitP_R12_Fs-j33" xfId="159"/>
    <cellStyle name="4ohneP" xfId="160"/>
    <cellStyle name="5x indented GHG Textfiels" xfId="161"/>
    <cellStyle name="5x indented GHG Textfiels 2" xfId="162"/>
    <cellStyle name="5x indented GHG Textfiels 3" xfId="163"/>
    <cellStyle name="60 % - Accent1 2" xfId="164"/>
    <cellStyle name="60 % - Accent2 2" xfId="165"/>
    <cellStyle name="60 % - Accent3 2" xfId="166"/>
    <cellStyle name="60 % - Accent4 2" xfId="167"/>
    <cellStyle name="60 % - Accent5 2" xfId="168"/>
    <cellStyle name="60 % - Accent6 2" xfId="169"/>
    <cellStyle name="60% - Accent1" xfId="501"/>
    <cellStyle name="60% - Accent1 2" xfId="170"/>
    <cellStyle name="60% - Accent2" xfId="502"/>
    <cellStyle name="60% - Accent2 2" xfId="171"/>
    <cellStyle name="60% - Accent3" xfId="503"/>
    <cellStyle name="60% - Accent3 2" xfId="172"/>
    <cellStyle name="60% - Accent4" xfId="504"/>
    <cellStyle name="60% - Accent4 2" xfId="173"/>
    <cellStyle name="60% - Accent5" xfId="505"/>
    <cellStyle name="60% - Accent5 2" xfId="174"/>
    <cellStyle name="60% - Accent6" xfId="506"/>
    <cellStyle name="60% - Accent6 2" xfId="175"/>
    <cellStyle name="60% - Akzent1" xfId="176"/>
    <cellStyle name="60% - Akzent1 2" xfId="177"/>
    <cellStyle name="60% - Akzent2" xfId="178"/>
    <cellStyle name="60% - Akzent2 2" xfId="179"/>
    <cellStyle name="60% - Akzent3" xfId="180"/>
    <cellStyle name="60% - Akzent3 2" xfId="181"/>
    <cellStyle name="60% - Akzent4" xfId="182"/>
    <cellStyle name="60% - Akzent4 2" xfId="183"/>
    <cellStyle name="60% - Akzent5" xfId="184"/>
    <cellStyle name="60% - Akzent5 2" xfId="185"/>
    <cellStyle name="60% - Akzent6" xfId="186"/>
    <cellStyle name="60% - Akzent6 2" xfId="187"/>
    <cellStyle name="6mitP" xfId="188"/>
    <cellStyle name="6mitP 2" xfId="189"/>
    <cellStyle name="6mitP_R12_Fs-j33" xfId="190"/>
    <cellStyle name="6ohneP" xfId="191"/>
    <cellStyle name="7mitP" xfId="192"/>
    <cellStyle name="9mitP" xfId="193"/>
    <cellStyle name="9mitP 2" xfId="194"/>
    <cellStyle name="9mitP_R14_J33" xfId="195"/>
    <cellStyle name="9ohneP" xfId="196"/>
    <cellStyle name="Accent1" xfId="507"/>
    <cellStyle name="Accent1 2" xfId="197"/>
    <cellStyle name="Accent2" xfId="508"/>
    <cellStyle name="Accent2 2" xfId="198"/>
    <cellStyle name="Accent3" xfId="509"/>
    <cellStyle name="Accent3 2" xfId="199"/>
    <cellStyle name="Accent4" xfId="510"/>
    <cellStyle name="Accent4 2" xfId="200"/>
    <cellStyle name="Accent5" xfId="511"/>
    <cellStyle name="Accent5 2" xfId="201"/>
    <cellStyle name="Accent6" xfId="512"/>
    <cellStyle name="Accent6 2" xfId="202"/>
    <cellStyle name="AggblueCels_1x" xfId="203"/>
    <cellStyle name="Akzent1 2" xfId="204"/>
    <cellStyle name="Akzent2 2" xfId="205"/>
    <cellStyle name="Akzent3 2" xfId="206"/>
    <cellStyle name="Akzent4 2" xfId="207"/>
    <cellStyle name="Akzent5 2" xfId="208"/>
    <cellStyle name="Akzent6 2" xfId="209"/>
    <cellStyle name="amengestelde" xfId="210"/>
    <cellStyle name="ANCLAS,REZONES Y SUS PARTES,DE FUNDICION,DE HIERRO O DE ACERO" xfId="211"/>
    <cellStyle name="Ausgabe 2" xfId="212"/>
    <cellStyle name="AZ1" xfId="213"/>
    <cellStyle name="AZ1 2" xfId="214"/>
    <cellStyle name="Bad" xfId="513"/>
    <cellStyle name="Bad 2" xfId="215"/>
    <cellStyle name="Berechnung 2" xfId="216"/>
    <cellStyle name="Bold GHG Numbers (0.00)" xfId="217"/>
    <cellStyle name="CABECALHO" xfId="218"/>
    <cellStyle name="CABECALHO 2" xfId="219"/>
    <cellStyle name="CABECALHO 3" xfId="220"/>
    <cellStyle name="Calculation" xfId="514"/>
    <cellStyle name="Calculation 2" xfId="221"/>
    <cellStyle name="Check Cell" xfId="515"/>
    <cellStyle name="Check Cell 2" xfId="222"/>
    <cellStyle name="Comma 2" xfId="4"/>
    <cellStyle name="Comma 2 2" xfId="44"/>
    <cellStyle name="Comma 2 2 2" xfId="93"/>
    <cellStyle name="Comma 2 2 3" xfId="224"/>
    <cellStyle name="Comma 2 3" xfId="70"/>
    <cellStyle name="Comma 2 3 2" xfId="225"/>
    <cellStyle name="Comma 2 4" xfId="81"/>
    <cellStyle name="Comma 2 4 2" xfId="226"/>
    <cellStyle name="Comma 2 5" xfId="223"/>
    <cellStyle name="Comma 3" xfId="227"/>
    <cellStyle name="Data" xfId="228"/>
    <cellStyle name="Data 2" xfId="229"/>
    <cellStyle name="Eingabe 2" xfId="230"/>
    <cellStyle name="Ergebnis 2" xfId="231"/>
    <cellStyle name="Erklärender Text 2" xfId="232"/>
    <cellStyle name="Estilo 1" xfId="516"/>
    <cellStyle name="Estilo 1 2" xfId="771"/>
    <cellStyle name="Euro" xfId="233"/>
    <cellStyle name="Euro 2" xfId="234"/>
    <cellStyle name="Euro 3" xfId="235"/>
    <cellStyle name="Euro 4" xfId="236"/>
    <cellStyle name="Euro 5" xfId="237"/>
    <cellStyle name="Euro 6" xfId="238"/>
    <cellStyle name="Explanatory Text" xfId="517"/>
    <cellStyle name="Explanatory Text 2" xfId="239"/>
    <cellStyle name="Formula" xfId="240"/>
    <cellStyle name="Formula 2" xfId="241"/>
    <cellStyle name="Fuss" xfId="242"/>
    <cellStyle name="Fuss 2" xfId="243"/>
    <cellStyle name="Fuss 3" xfId="244"/>
    <cellStyle name="Gevolgde hyperlink" xfId="245"/>
    <cellStyle name="Good" xfId="518"/>
    <cellStyle name="Good 2" xfId="246"/>
    <cellStyle name="Gut 2" xfId="247"/>
    <cellStyle name="Heading 1" xfId="519"/>
    <cellStyle name="Heading 1 2" xfId="248"/>
    <cellStyle name="Heading 2" xfId="520"/>
    <cellStyle name="Heading 2 2" xfId="249"/>
    <cellStyle name="Heading 3" xfId="521"/>
    <cellStyle name="Heading 3 2" xfId="250"/>
    <cellStyle name="Heading 3 2 2" xfId="1018"/>
    <cellStyle name="Heading 3 2 2 2" xfId="1082"/>
    <cellStyle name="Heading 3 2 3" xfId="1076"/>
    <cellStyle name="Heading 3 2 3 2" xfId="1085"/>
    <cellStyle name="Heading 3 2 4" xfId="1080"/>
    <cellStyle name="Heading 3 3" xfId="901"/>
    <cellStyle name="Heading 3 3 2" xfId="1060"/>
    <cellStyle name="Heading 3 3 2 2" xfId="1083"/>
    <cellStyle name="Heading 3 3 3" xfId="1078"/>
    <cellStyle name="Heading 3 3 3 2" xfId="1087"/>
    <cellStyle name="Heading 3 3 4" xfId="1081"/>
    <cellStyle name="Heading 3 4" xfId="844"/>
    <cellStyle name="Heading 3 4 2" xfId="1075"/>
    <cellStyle name="Heading 3 4 2 2" xfId="1084"/>
    <cellStyle name="Heading 3 4 3" xfId="1077"/>
    <cellStyle name="Heading 3 4 3 2" xfId="1086"/>
    <cellStyle name="Heading 3 4 4" xfId="1079"/>
    <cellStyle name="Heading 4" xfId="522"/>
    <cellStyle name="Heading 4 2" xfId="251"/>
    <cellStyle name="Hiperlink" xfId="53" builtinId="8"/>
    <cellStyle name="Hiperlink 2" xfId="23"/>
    <cellStyle name="Hiperlink 2 2" xfId="478"/>
    <cellStyle name="Hiperlink 2 3" xfId="755"/>
    <cellStyle name="Hiperlink 3" xfId="58"/>
    <cellStyle name="Hiperlink 4" xfId="252"/>
    <cellStyle name="Hiperlink Visitado 2" xfId="1089"/>
    <cellStyle name="Hipervínculo 2" xfId="253"/>
    <cellStyle name="Hyperlink" xfId="1116"/>
    <cellStyle name="Hyperlink 2" xfId="254"/>
    <cellStyle name="Hyperlink 2 2" xfId="523"/>
    <cellStyle name="Hyperlink 3" xfId="255"/>
    <cellStyle name="Input" xfId="524"/>
    <cellStyle name="Input 2" xfId="256"/>
    <cellStyle name="InputCells12_BBorder_CRFReport-template" xfId="257"/>
    <cellStyle name="Komma [0]_Blad1" xfId="258"/>
    <cellStyle name="Komma_Blad1" xfId="259"/>
    <cellStyle name="Linked Cell" xfId="525"/>
    <cellStyle name="Linked Cell 2" xfId="260"/>
    <cellStyle name="Millares 10" xfId="261"/>
    <cellStyle name="Millares 10 2" xfId="262"/>
    <cellStyle name="Millares 10 2 2" xfId="263"/>
    <cellStyle name="Millares 11" xfId="264"/>
    <cellStyle name="Millares 11 2" xfId="265"/>
    <cellStyle name="Millares 11 2 2" xfId="266"/>
    <cellStyle name="Millares 12" xfId="267"/>
    <cellStyle name="Millares 13" xfId="268"/>
    <cellStyle name="Millares 13 2" xfId="269"/>
    <cellStyle name="Millares 13 2 2" xfId="270"/>
    <cellStyle name="Millares 14" xfId="271"/>
    <cellStyle name="Millares 14 2" xfId="272"/>
    <cellStyle name="Millares 14 2 2" xfId="273"/>
    <cellStyle name="Millares 18" xfId="274"/>
    <cellStyle name="Millares 18 2" xfId="275"/>
    <cellStyle name="Millares 2" xfId="276"/>
    <cellStyle name="Millares 2 2" xfId="277"/>
    <cellStyle name="Millares 2 2 2" xfId="278"/>
    <cellStyle name="Millares 2 2 2 2" xfId="279"/>
    <cellStyle name="Millares 2 2 3" xfId="280"/>
    <cellStyle name="Millares 2 3" xfId="281"/>
    <cellStyle name="Millares 2 3 2" xfId="282"/>
    <cellStyle name="Millares 2 4" xfId="283"/>
    <cellStyle name="Millares 2 4 2" xfId="284"/>
    <cellStyle name="Millares 2 5" xfId="285"/>
    <cellStyle name="Millares 3" xfId="286"/>
    <cellStyle name="Millares 3 2" xfId="287"/>
    <cellStyle name="Millares 3 2 2" xfId="288"/>
    <cellStyle name="Millares 3 2 2 2" xfId="289"/>
    <cellStyle name="Millares 3 2 3" xfId="290"/>
    <cellStyle name="Millares 3 3" xfId="291"/>
    <cellStyle name="Millares 3 3 2" xfId="292"/>
    <cellStyle name="Millares 3 4" xfId="293"/>
    <cellStyle name="Millares 3 5" xfId="294"/>
    <cellStyle name="Millares 4" xfId="295"/>
    <cellStyle name="Millares 4 2" xfId="296"/>
    <cellStyle name="Millares 6" xfId="297"/>
    <cellStyle name="Millares 6 2" xfId="298"/>
    <cellStyle name="Millares 6 2 2" xfId="299"/>
    <cellStyle name="Millares 6 2 2 2" xfId="300"/>
    <cellStyle name="Millares 6 2 3" xfId="301"/>
    <cellStyle name="Millares 6 3" xfId="302"/>
    <cellStyle name="Millares 6 3 2" xfId="303"/>
    <cellStyle name="Millares 7" xfId="304"/>
    <cellStyle name="Millares 7 2" xfId="305"/>
    <cellStyle name="Millares 7 2 2" xfId="306"/>
    <cellStyle name="Millares 7 2 2 2" xfId="307"/>
    <cellStyle name="Millares 7 2 3" xfId="308"/>
    <cellStyle name="Millares 7 3" xfId="309"/>
    <cellStyle name="Millares 7 3 2" xfId="310"/>
    <cellStyle name="Millares 8" xfId="311"/>
    <cellStyle name="Millares 8 2" xfId="312"/>
    <cellStyle name="Millares 8 2 2" xfId="313"/>
    <cellStyle name="Millares 9" xfId="314"/>
    <cellStyle name="Millares 9 2" xfId="315"/>
    <cellStyle name="Millares 9 2 2" xfId="316"/>
    <cellStyle name="Milliers 2" xfId="317"/>
    <cellStyle name="Milliers 2 2" xfId="318"/>
    <cellStyle name="Milliers 2 3" xfId="319"/>
    <cellStyle name="Milliers 2 4" xfId="320"/>
    <cellStyle name="Milliers 2 5" xfId="321"/>
    <cellStyle name="Milliers 3" xfId="322"/>
    <cellStyle name="mitP" xfId="323"/>
    <cellStyle name="Moeda 2" xfId="15"/>
    <cellStyle name="Moeda 2 2" xfId="24"/>
    <cellStyle name="Moeda 2 3" xfId="325"/>
    <cellStyle name="Moeda 2 4" xfId="486"/>
    <cellStyle name="Moeda 3" xfId="95"/>
    <cellStyle name="Moeda 4" xfId="324"/>
    <cellStyle name="Moneda 2" xfId="326"/>
    <cellStyle name="Motif" xfId="327"/>
    <cellStyle name="Neutral" xfId="526"/>
    <cellStyle name="Neutral 2" xfId="328"/>
    <cellStyle name="Neutre 2" xfId="329"/>
    <cellStyle name="Normal" xfId="0" builtinId="0"/>
    <cellStyle name="Normal 10" xfId="330"/>
    <cellStyle name="Normal 10 2" xfId="485"/>
    <cellStyle name="Normal 10 2 2" xfId="527"/>
    <cellStyle name="Normal 10 3" xfId="772"/>
    <cellStyle name="Normal 10 3 2" xfId="877"/>
    <cellStyle name="Normal 10 3 2 2" xfId="1036"/>
    <cellStyle name="Normal 10 3 3" xfId="956"/>
    <cellStyle name="Normal 10 4" xfId="837"/>
    <cellStyle name="Normal 10 4 2" xfId="995"/>
    <cellStyle name="Normal 10 5" xfId="916"/>
    <cellStyle name="Normal 10 6" xfId="646"/>
    <cellStyle name="Normal 11" xfId="331"/>
    <cellStyle name="Normal 11 2" xfId="332"/>
    <cellStyle name="Normal 11 2 2" xfId="529"/>
    <cellStyle name="Normal 11 3" xfId="773"/>
    <cellStyle name="Normal 11 3 2" xfId="878"/>
    <cellStyle name="Normal 11 3 2 2" xfId="1037"/>
    <cellStyle name="Normal 11 3 3" xfId="957"/>
    <cellStyle name="Normal 11 4" xfId="838"/>
    <cellStyle name="Normal 11 4 2" xfId="996"/>
    <cellStyle name="Normal 11 5" xfId="917"/>
    <cellStyle name="Normal 11 6" xfId="647"/>
    <cellStyle name="Normal 11 7" xfId="528"/>
    <cellStyle name="Normal 12" xfId="333"/>
    <cellStyle name="Normal 12 2" xfId="530"/>
    <cellStyle name="Normal 12 3" xfId="774"/>
    <cellStyle name="Normal 12 3 2" xfId="879"/>
    <cellStyle name="Normal 12 3 2 2" xfId="1038"/>
    <cellStyle name="Normal 12 3 3" xfId="958"/>
    <cellStyle name="Normal 12 4" xfId="839"/>
    <cellStyle name="Normal 12 4 2" xfId="997"/>
    <cellStyle name="Normal 12 5" xfId="918"/>
    <cellStyle name="Normal 12 6" xfId="648"/>
    <cellStyle name="Normal 13" xfId="334"/>
    <cellStyle name="Normal 13 2" xfId="532"/>
    <cellStyle name="Normal 13 3" xfId="775"/>
    <cellStyle name="Normal 13 3 2" xfId="880"/>
    <cellStyle name="Normal 13 3 2 2" xfId="1039"/>
    <cellStyle name="Normal 13 3 3" xfId="959"/>
    <cellStyle name="Normal 13 4" xfId="840"/>
    <cellStyle name="Normal 13 4 2" xfId="998"/>
    <cellStyle name="Normal 13 5" xfId="919"/>
    <cellStyle name="Normal 13 6" xfId="649"/>
    <cellStyle name="Normal 13 7" xfId="531"/>
    <cellStyle name="Normal 14" xfId="335"/>
    <cellStyle name="Normal 14 2" xfId="534"/>
    <cellStyle name="Normal 14 3" xfId="776"/>
    <cellStyle name="Normal 14 3 2" xfId="881"/>
    <cellStyle name="Normal 14 3 2 2" xfId="1040"/>
    <cellStyle name="Normal 14 3 3" xfId="960"/>
    <cellStyle name="Normal 14 4" xfId="841"/>
    <cellStyle name="Normal 14 4 2" xfId="999"/>
    <cellStyle name="Normal 14 5" xfId="920"/>
    <cellStyle name="Normal 14 6" xfId="650"/>
    <cellStyle name="Normal 14 7" xfId="533"/>
    <cellStyle name="Normal 142" xfId="336"/>
    <cellStyle name="Normal 15" xfId="54"/>
    <cellStyle name="Normal 15 2" xfId="536"/>
    <cellStyle name="Normal 15 3" xfId="777"/>
    <cellStyle name="Normal 15 3 2" xfId="882"/>
    <cellStyle name="Normal 15 3 2 2" xfId="1041"/>
    <cellStyle name="Normal 15 3 3" xfId="961"/>
    <cellStyle name="Normal 15 4" xfId="842"/>
    <cellStyle name="Normal 15 4 2" xfId="1000"/>
    <cellStyle name="Normal 15 5" xfId="921"/>
    <cellStyle name="Normal 15 6" xfId="651"/>
    <cellStyle name="Normal 15 7" xfId="535"/>
    <cellStyle name="Normal 16" xfId="57"/>
    <cellStyle name="Normal 16 2" xfId="480"/>
    <cellStyle name="Normal 16 2 2" xfId="538"/>
    <cellStyle name="Normal 16 3" xfId="778"/>
    <cellStyle name="Normal 16 3 2" xfId="883"/>
    <cellStyle name="Normal 16 3 2 2" xfId="1042"/>
    <cellStyle name="Normal 16 3 3" xfId="962"/>
    <cellStyle name="Normal 16 4" xfId="843"/>
    <cellStyle name="Normal 16 4 2" xfId="1001"/>
    <cellStyle name="Normal 16 5" xfId="922"/>
    <cellStyle name="Normal 16 6" xfId="652"/>
    <cellStyle name="Normal 16 7" xfId="537"/>
    <cellStyle name="Normal 17" xfId="539"/>
    <cellStyle name="Normal 17 2" xfId="540"/>
    <cellStyle name="Normal 17 3" xfId="653"/>
    <cellStyle name="Normal 18" xfId="541"/>
    <cellStyle name="Normal 18 2" xfId="542"/>
    <cellStyle name="Normal 19" xfId="337"/>
    <cellStyle name="Normal 19 2" xfId="544"/>
    <cellStyle name="Normal 19 3" xfId="543"/>
    <cellStyle name="Normal 2" xfId="1"/>
    <cellStyle name="Normal 2 10" xfId="338"/>
    <cellStyle name="Normal 2 11" xfId="339"/>
    <cellStyle name="Normal 2 12" xfId="340"/>
    <cellStyle name="Normal 2 13" xfId="341"/>
    <cellStyle name="Normal 2 13 2" xfId="756"/>
    <cellStyle name="Normal 2 14" xfId="342"/>
    <cellStyle name="Normal 2 14 2" xfId="52"/>
    <cellStyle name="Normal 2 14 2 2" xfId="343"/>
    <cellStyle name="Normal 2 14 3" xfId="876"/>
    <cellStyle name="Normal 2 14 3 2" xfId="1035"/>
    <cellStyle name="Normal 2 14 4" xfId="955"/>
    <cellStyle name="Normal 2 14 5" xfId="770"/>
    <cellStyle name="Normal 2 15" xfId="344"/>
    <cellStyle name="Normal 2 15 2" xfId="994"/>
    <cellStyle name="Normal 2 15 3" xfId="836"/>
    <cellStyle name="Normal 2 16" xfId="345"/>
    <cellStyle name="Normal 2 17" xfId="346"/>
    <cellStyle name="Normal 2 18" xfId="347"/>
    <cellStyle name="Normal 2 2" xfId="2"/>
    <cellStyle name="Normal 2 2 10" xfId="545"/>
    <cellStyle name="Normal 2 2 2" xfId="348"/>
    <cellStyle name="Normal 2 2 2 2" xfId="546"/>
    <cellStyle name="Normal 2 2 2 2 2" xfId="669"/>
    <cellStyle name="Normal 2 2 2 2 2 2" xfId="786"/>
    <cellStyle name="Normal 2 2 2 2 2 2 2" xfId="890"/>
    <cellStyle name="Normal 2 2 2 2 2 2 2 2" xfId="1049"/>
    <cellStyle name="Normal 2 2 2 2 2 2 3" xfId="969"/>
    <cellStyle name="Normal 2 2 2 2 2 3" xfId="851"/>
    <cellStyle name="Normal 2 2 2 2 2 3 2" xfId="1008"/>
    <cellStyle name="Normal 2 2 2 2 2 4" xfId="929"/>
    <cellStyle name="Normal 2 2 2 2 3" xfId="50"/>
    <cellStyle name="Normal 2 2 2 2 4" xfId="668"/>
    <cellStyle name="Normal 2 2 2 2_Matriz Final 2010 v09f" xfId="670"/>
    <cellStyle name="Normal 2 2 2 3" xfId="671"/>
    <cellStyle name="Normal 2 2 2 3 2" xfId="787"/>
    <cellStyle name="Normal 2 2 2 3 2 2" xfId="891"/>
    <cellStyle name="Normal 2 2 2 3 2 2 2" xfId="1050"/>
    <cellStyle name="Normal 2 2 2 3 2 3" xfId="970"/>
    <cellStyle name="Normal 2 2 2 3 3" xfId="852"/>
    <cellStyle name="Normal 2 2 2 3 3 2" xfId="1009"/>
    <cellStyle name="Normal 2 2 2 3 4" xfId="930"/>
    <cellStyle name="Normal 2 2 2 4" xfId="672"/>
    <cellStyle name="Normal 2 2 2 4 2" xfId="788"/>
    <cellStyle name="Normal 2 2 2 4 2 2" xfId="892"/>
    <cellStyle name="Normal 2 2 2 4 2 2 2" xfId="1051"/>
    <cellStyle name="Normal 2 2 2 4 2 3" xfId="971"/>
    <cellStyle name="Normal 2 2 2 4 3" xfId="853"/>
    <cellStyle name="Normal 2 2 2 4 3 2" xfId="1010"/>
    <cellStyle name="Normal 2 2 2 4 4" xfId="931"/>
    <cellStyle name="Normal 2 2 2 5" xfId="785"/>
    <cellStyle name="Normal 2 2 2 5 2" xfId="889"/>
    <cellStyle name="Normal 2 2 2 5 2 2" xfId="1048"/>
    <cellStyle name="Normal 2 2 2 5 3" xfId="968"/>
    <cellStyle name="Normal 2 2 2 6" xfId="850"/>
    <cellStyle name="Normal 2 2 2 6 2" xfId="1007"/>
    <cellStyle name="Normal 2 2 2 7" xfId="928"/>
    <cellStyle name="Normal 2 2 2 8" xfId="667"/>
    <cellStyle name="Normal 2 2 2_Matriz Final 2010 v09f" xfId="673"/>
    <cellStyle name="Normal 2 2 3" xfId="674"/>
    <cellStyle name="Normal 2 2 3 2" xfId="675"/>
    <cellStyle name="Normal 2 2 3 2 2" xfId="790"/>
    <cellStyle name="Normal 2 2 3 3" xfId="789"/>
    <cellStyle name="Normal 2 2 3 3 2" xfId="893"/>
    <cellStyle name="Normal 2 2 3 3 2 2" xfId="1052"/>
    <cellStyle name="Normal 2 2 3 3 3" xfId="972"/>
    <cellStyle name="Normal 2 2 3 4" xfId="854"/>
    <cellStyle name="Normal 2 2 3 4 2" xfId="1011"/>
    <cellStyle name="Normal 2 2 3 5" xfId="932"/>
    <cellStyle name="Normal 2 2 3_Matriz Final 2010 v09f" xfId="676"/>
    <cellStyle name="Normal 2 2 4" xfId="677"/>
    <cellStyle name="Normal 2 2 4 2" xfId="791"/>
    <cellStyle name="Normal 2 2 5" xfId="678"/>
    <cellStyle name="Normal 2 2 6" xfId="679"/>
    <cellStyle name="Normal 2 2 7" xfId="680"/>
    <cellStyle name="Normal 2 2 8" xfId="681"/>
    <cellStyle name="Normal 2 2 9" xfId="666"/>
    <cellStyle name="Normal 2 2 9 2" xfId="784"/>
    <cellStyle name="Normal 2 2_Matriz Final 2010 v09f" xfId="682"/>
    <cellStyle name="Normal 2 3" xfId="21"/>
    <cellStyle name="Normal 2 3 2" xfId="30"/>
    <cellStyle name="Normal 2 3 2 2" xfId="548"/>
    <cellStyle name="Normal 2 3 3" xfId="349"/>
    <cellStyle name="Normal 2 3 3 2" xfId="792"/>
    <cellStyle name="Normal 2 3 3 2 2" xfId="894"/>
    <cellStyle name="Normal 2 3 3 2 2 2" xfId="1053"/>
    <cellStyle name="Normal 2 3 3 2 3" xfId="973"/>
    <cellStyle name="Normal 2 3 3 3" xfId="855"/>
    <cellStyle name="Normal 2 3 3 3 2" xfId="1012"/>
    <cellStyle name="Normal 2 3 3 4" xfId="933"/>
    <cellStyle name="Normal 2 3 3 5" xfId="683"/>
    <cellStyle name="Normal 2 3 4" xfId="654"/>
    <cellStyle name="Normal 2 3 5" xfId="547"/>
    <cellStyle name="Normal 2 4" xfId="40"/>
    <cellStyle name="Normal 2 4 2" xfId="350"/>
    <cellStyle name="Normal 2 4 2 2" xfId="550"/>
    <cellStyle name="Normal 2 4 3" xfId="684"/>
    <cellStyle name="Normal 2 4 3 2" xfId="793"/>
    <cellStyle name="Normal 2 4 3 2 2" xfId="895"/>
    <cellStyle name="Normal 2 4 3 2 2 2" xfId="1054"/>
    <cellStyle name="Normal 2 4 3 2 3" xfId="974"/>
    <cellStyle name="Normal 2 4 3 3" xfId="856"/>
    <cellStyle name="Normal 2 4 3 3 2" xfId="1013"/>
    <cellStyle name="Normal 2 4 3 4" xfId="934"/>
    <cellStyle name="Normal 2 4 4" xfId="655"/>
    <cellStyle name="Normal 2 4 5" xfId="549"/>
    <cellStyle name="Normal 2 5" xfId="48"/>
    <cellStyle name="Normal 2 5 2" xfId="351"/>
    <cellStyle name="Normal 2 5 2 2" xfId="795"/>
    <cellStyle name="Normal 2 5 2 2 2" xfId="896"/>
    <cellStyle name="Normal 2 5 2 2 2 2" xfId="1055"/>
    <cellStyle name="Normal 2 5 2 2 3" xfId="975"/>
    <cellStyle name="Normal 2 5 2 3" xfId="857"/>
    <cellStyle name="Normal 2 5 2 3 2" xfId="1014"/>
    <cellStyle name="Normal 2 5 2 4" xfId="935"/>
    <cellStyle name="Normal 2 5 2 5" xfId="686"/>
    <cellStyle name="Normal 2 5 2 6" xfId="552"/>
    <cellStyle name="Normal 2 5 3" xfId="685"/>
    <cellStyle name="Normal 2 5 3 2" xfId="794"/>
    <cellStyle name="Normal 2 5 4" xfId="656"/>
    <cellStyle name="Normal 2 5 5" xfId="551"/>
    <cellStyle name="Normal 2 5_Matriz Final 2010 v09f" xfId="687"/>
    <cellStyle name="Normal 2 6" xfId="352"/>
    <cellStyle name="Normal 2 6 2" xfId="688"/>
    <cellStyle name="Normal 2 6 2 2" xfId="796"/>
    <cellStyle name="Normal 2 6 2 2 2" xfId="897"/>
    <cellStyle name="Normal 2 6 2 2 2 2" xfId="1056"/>
    <cellStyle name="Normal 2 6 2 2 3" xfId="976"/>
    <cellStyle name="Normal 2 6 2 3" xfId="858"/>
    <cellStyle name="Normal 2 6 2 3 2" xfId="1015"/>
    <cellStyle name="Normal 2 6 2 4" xfId="936"/>
    <cellStyle name="Normal 2 6 3" xfId="657"/>
    <cellStyle name="Normal 2 6 4" xfId="553"/>
    <cellStyle name="Normal 2 7" xfId="353"/>
    <cellStyle name="Normal 2 7 2" xfId="689"/>
    <cellStyle name="Normal 2 7 2 2" xfId="797"/>
    <cellStyle name="Normal 2 7 2 2 2" xfId="898"/>
    <cellStyle name="Normal 2 7 2 2 2 2" xfId="1057"/>
    <cellStyle name="Normal 2 7 2 2 3" xfId="977"/>
    <cellStyle name="Normal 2 7 2 3" xfId="859"/>
    <cellStyle name="Normal 2 7 2 3 2" xfId="1016"/>
    <cellStyle name="Normal 2 7 2 4" xfId="937"/>
    <cellStyle name="Normal 2 8" xfId="354"/>
    <cellStyle name="Normal 2 8 2" xfId="690"/>
    <cellStyle name="Normal 2 9" xfId="355"/>
    <cellStyle name="Normal 2_Matriz Final 2010 v09f" xfId="691"/>
    <cellStyle name="Normal 20" xfId="356"/>
    <cellStyle name="Normal 20 2" xfId="357"/>
    <cellStyle name="Normal 20 2 2" xfId="555"/>
    <cellStyle name="Normal 20 3" xfId="554"/>
    <cellStyle name="Normal 21" xfId="556"/>
    <cellStyle name="Normal 21 2" xfId="557"/>
    <cellStyle name="Normal 22" xfId="558"/>
    <cellStyle name="Normal 22 2" xfId="559"/>
    <cellStyle name="Normal 23" xfId="560"/>
    <cellStyle name="Normal 23 2" xfId="561"/>
    <cellStyle name="Normal 24" xfId="562"/>
    <cellStyle name="Normal 24 2" xfId="563"/>
    <cellStyle name="Normal 25" xfId="564"/>
    <cellStyle name="Normal 25 2" xfId="565"/>
    <cellStyle name="Normal 26" xfId="566"/>
    <cellStyle name="Normal 26 2" xfId="567"/>
    <cellStyle name="Normal 27" xfId="568"/>
    <cellStyle name="Normal 27 2" xfId="569"/>
    <cellStyle name="Normal 28" xfId="570"/>
    <cellStyle name="Normal 28 2" xfId="571"/>
    <cellStyle name="Normal 29" xfId="572"/>
    <cellStyle name="Normal 29 2" xfId="573"/>
    <cellStyle name="Normal 3" xfId="5"/>
    <cellStyle name="Normal 3 10" xfId="746"/>
    <cellStyle name="Normal 3 10 2" xfId="821"/>
    <cellStyle name="Normal 3 11" xfId="779"/>
    <cellStyle name="Normal 3 11 2" xfId="884"/>
    <cellStyle name="Normal 3 11 2 2" xfId="1043"/>
    <cellStyle name="Normal 3 11 3" xfId="963"/>
    <cellStyle name="Normal 3 12" xfId="845"/>
    <cellStyle name="Normal 3 12 2" xfId="1002"/>
    <cellStyle name="Normal 3 13" xfId="923"/>
    <cellStyle name="Normal 3 14" xfId="658"/>
    <cellStyle name="Normal 3 2" xfId="18"/>
    <cellStyle name="Normal 3 2 2" xfId="25"/>
    <cellStyle name="Normal 3 2 2 2" xfId="359"/>
    <cellStyle name="Normal 3 2 2 3" xfId="575"/>
    <cellStyle name="Normal 3 2 3" xfId="360"/>
    <cellStyle name="Normal 3 2 3 2" xfId="693"/>
    <cellStyle name="Normal 3 2 4" xfId="361"/>
    <cellStyle name="Normal 3 2 4 2" xfId="694"/>
    <cellStyle name="Normal 3 2 5" xfId="358"/>
    <cellStyle name="Normal 3 2 5 2" xfId="800"/>
    <cellStyle name="Normal 3 2 5 2 2" xfId="899"/>
    <cellStyle name="Normal 3 2 5 2 2 2" xfId="1058"/>
    <cellStyle name="Normal 3 2 5 2 3" xfId="978"/>
    <cellStyle name="Normal 3 2 5 3" xfId="860"/>
    <cellStyle name="Normal 3 2 5 3 2" xfId="1017"/>
    <cellStyle name="Normal 3 2 5 4" xfId="938"/>
    <cellStyle name="Normal 3 2 6" xfId="692"/>
    <cellStyle name="Normal 3 2 6 2" xfId="799"/>
    <cellStyle name="Normal 3 2 7" xfId="574"/>
    <cellStyle name="Normal 3 2_Matriz Final 2010 v09f" xfId="695"/>
    <cellStyle name="Normal 3 3" xfId="34"/>
    <cellStyle name="Normal 3 3 2" xfId="363"/>
    <cellStyle name="Normal 3 3 2 2" xfId="801"/>
    <cellStyle name="Normal 3 3 3" xfId="364"/>
    <cellStyle name="Normal 3 3 4" xfId="365"/>
    <cellStyle name="Normal 3 3 5" xfId="362"/>
    <cellStyle name="Normal 3 3 6" xfId="696"/>
    <cellStyle name="Normal 3 4" xfId="33"/>
    <cellStyle name="Normal 3 4 2" xfId="798"/>
    <cellStyle name="Normal 3 5" xfId="32"/>
    <cellStyle name="Normal 3 5 2" xfId="818"/>
    <cellStyle name="Normal 3 6" xfId="42"/>
    <cellStyle name="Normal 3 6 2" xfId="819"/>
    <cellStyle name="Normal 3 6 3" xfId="744"/>
    <cellStyle name="Normal 3 7" xfId="743"/>
    <cellStyle name="Normal 3 7 2" xfId="817"/>
    <cellStyle name="Normal 3 8" xfId="745"/>
    <cellStyle name="Normal 3 8 2" xfId="820"/>
    <cellStyle name="Normal 3 9" xfId="742"/>
    <cellStyle name="Normal 3 9 2" xfId="816"/>
    <cellStyle name="Normal 30" xfId="576"/>
    <cellStyle name="Normal 30 2" xfId="577"/>
    <cellStyle name="Normal 31" xfId="578"/>
    <cellStyle name="Normal 31 2" xfId="579"/>
    <cellStyle name="Normal 32" xfId="580"/>
    <cellStyle name="Normal 32 2" xfId="581"/>
    <cellStyle name="Normal 33" xfId="582"/>
    <cellStyle name="Normal 33 2" xfId="583"/>
    <cellStyle name="Normal 34" xfId="584"/>
    <cellStyle name="Normal 34 2" xfId="585"/>
    <cellStyle name="Normal 35" xfId="586"/>
    <cellStyle name="Normal 35 2" xfId="587"/>
    <cellStyle name="Normal 36" xfId="588"/>
    <cellStyle name="Normal 36 2" xfId="589"/>
    <cellStyle name="Normal 37" xfId="590"/>
    <cellStyle name="Normal 37 2" xfId="591"/>
    <cellStyle name="Normal 38" xfId="592"/>
    <cellStyle name="Normal 38 2" xfId="593"/>
    <cellStyle name="Normal 39" xfId="594"/>
    <cellStyle name="Normal 39 2" xfId="595"/>
    <cellStyle name="Normal 4" xfId="17"/>
    <cellStyle name="Normal 4 10" xfId="750"/>
    <cellStyle name="Normal 4 11" xfId="780"/>
    <cellStyle name="Normal 4 11 2" xfId="885"/>
    <cellStyle name="Normal 4 11 2 2" xfId="1044"/>
    <cellStyle name="Normal 4 11 3" xfId="964"/>
    <cellStyle name="Normal 4 12" xfId="846"/>
    <cellStyle name="Normal 4 12 2" xfId="1003"/>
    <cellStyle name="Normal 4 13" xfId="924"/>
    <cellStyle name="Normal 4 14" xfId="659"/>
    <cellStyle name="Normal 4 15" xfId="596"/>
    <cellStyle name="Normal 4 2" xfId="26"/>
    <cellStyle name="Normal 4 2 2" xfId="367"/>
    <cellStyle name="Normal 4 2 2 2" xfId="803"/>
    <cellStyle name="Normal 4 2 3" xfId="366"/>
    <cellStyle name="Normal 4 2 3 2" xfId="698"/>
    <cellStyle name="Normal 4 3" xfId="368"/>
    <cellStyle name="Normal 4 3 2" xfId="804"/>
    <cellStyle name="Normal 4 3 3" xfId="699"/>
    <cellStyle name="Normal 4 3 4" xfId="597"/>
    <cellStyle name="Normal 4 4" xfId="369"/>
    <cellStyle name="Normal 4 4 2" xfId="805"/>
    <cellStyle name="Normal 4 4 3" xfId="700"/>
    <cellStyle name="Normal 4 5" xfId="701"/>
    <cellStyle name="Normal 4 5 2" xfId="806"/>
    <cellStyle name="Normal 4 6" xfId="702"/>
    <cellStyle name="Normal 4 6 2" xfId="807"/>
    <cellStyle name="Normal 4 7" xfId="703"/>
    <cellStyle name="Normal 4 7 2" xfId="808"/>
    <cellStyle name="Normal 4 8" xfId="704"/>
    <cellStyle name="Normal 4 9" xfId="697"/>
    <cellStyle name="Normal 4 9 2" xfId="802"/>
    <cellStyle name="Normal 4_Matriz Final 2010 v09f" xfId="705"/>
    <cellStyle name="Normal 40" xfId="598"/>
    <cellStyle name="Normal 40 2" xfId="599"/>
    <cellStyle name="Normal 41" xfId="600"/>
    <cellStyle name="Normal 42" xfId="601"/>
    <cellStyle name="Normal 43" xfId="602"/>
    <cellStyle name="Normal 43 2" xfId="603"/>
    <cellStyle name="Normal 43 3" xfId="706"/>
    <cellStyle name="Normal 44" xfId="604"/>
    <cellStyle name="Normal 44 2" xfId="605"/>
    <cellStyle name="Normal 45" xfId="606"/>
    <cellStyle name="Normal 46" xfId="607"/>
    <cellStyle name="Normal 46 2" xfId="644"/>
    <cellStyle name="Normal 47" xfId="608"/>
    <cellStyle name="Normal 47 2" xfId="747"/>
    <cellStyle name="Normal 48" xfId="609"/>
    <cellStyle name="Normal 48 2" xfId="51"/>
    <cellStyle name="Normal 48 3" xfId="748"/>
    <cellStyle name="Normal 49" xfId="487"/>
    <cellStyle name="Normal 49 2" xfId="751"/>
    <cellStyle name="Normal 5" xfId="16"/>
    <cellStyle name="Normal 5 10" xfId="371"/>
    <cellStyle name="Normal 5 11" xfId="372"/>
    <cellStyle name="Normal 5 12" xfId="373"/>
    <cellStyle name="Normal 5 13" xfId="374"/>
    <cellStyle name="Normal 5 14" xfId="370"/>
    <cellStyle name="Normal 5 2" xfId="27"/>
    <cellStyle name="Normal 5 2 2" xfId="809"/>
    <cellStyle name="Normal 5 2 3" xfId="707"/>
    <cellStyle name="Normal 5 2 4" xfId="610"/>
    <cellStyle name="Normal 5 3" xfId="375"/>
    <cellStyle name="Normal 5 3 2" xfId="708"/>
    <cellStyle name="Normal 5 4" xfId="376"/>
    <cellStyle name="Normal 5 4 2" xfId="709"/>
    <cellStyle name="Normal 5 5" xfId="377"/>
    <cellStyle name="Normal 5 5 2" xfId="710"/>
    <cellStyle name="Normal 5 6" xfId="378"/>
    <cellStyle name="Normal 5 6 2" xfId="810"/>
    <cellStyle name="Normal 5 6 2 2" xfId="900"/>
    <cellStyle name="Normal 5 6 2 2 2" xfId="1059"/>
    <cellStyle name="Normal 5 6 2 3" xfId="979"/>
    <cellStyle name="Normal 5 6 3" xfId="861"/>
    <cellStyle name="Normal 5 6 3 2" xfId="1019"/>
    <cellStyle name="Normal 5 6 4" xfId="939"/>
    <cellStyle name="Normal 5 6 5" xfId="711"/>
    <cellStyle name="Normal 5 7" xfId="379"/>
    <cellStyle name="Normal 5 7 2" xfId="660"/>
    <cellStyle name="Normal 5 8" xfId="380"/>
    <cellStyle name="Normal 5 9" xfId="381"/>
    <cellStyle name="Normal 50" xfId="6"/>
    <cellStyle name="Normal 50 2" xfId="49"/>
    <cellStyle name="Normal 51" xfId="753"/>
    <cellStyle name="Normal 51 2" xfId="823"/>
    <cellStyle name="Normal 52" xfId="758"/>
    <cellStyle name="Normal 52 2" xfId="825"/>
    <cellStyle name="Normal 52 2 2" xfId="835"/>
    <cellStyle name="Normal 52 2 3" xfId="907"/>
    <cellStyle name="Normal 52 2 3 2" xfId="1066"/>
    <cellStyle name="Normal 52 2 4" xfId="985"/>
    <cellStyle name="Normal 52 3" xfId="866"/>
    <cellStyle name="Normal 52 3 2" xfId="1025"/>
    <cellStyle name="Normal 52 4" xfId="945"/>
    <cellStyle name="Normal 53" xfId="759"/>
    <cellStyle name="Normal 53 2" xfId="826"/>
    <cellStyle name="Normal 53 2 2" xfId="908"/>
    <cellStyle name="Normal 53 2 2 2" xfId="1067"/>
    <cellStyle name="Normal 53 2 3" xfId="986"/>
    <cellStyle name="Normal 53 3" xfId="867"/>
    <cellStyle name="Normal 53 3 2" xfId="1026"/>
    <cellStyle name="Normal 53 4" xfId="946"/>
    <cellStyle name="Normal 54" xfId="760"/>
    <cellStyle name="Normal 54 2" xfId="827"/>
    <cellStyle name="Normal 54 2 2" xfId="909"/>
    <cellStyle name="Normal 54 2 2 2" xfId="1068"/>
    <cellStyle name="Normal 54 2 3" xfId="987"/>
    <cellStyle name="Normal 54 3" xfId="868"/>
    <cellStyle name="Normal 54 3 2" xfId="1027"/>
    <cellStyle name="Normal 54 4" xfId="947"/>
    <cellStyle name="Normal 55" xfId="761"/>
    <cellStyle name="Normal 55 2" xfId="828"/>
    <cellStyle name="Normal 55 2 2" xfId="910"/>
    <cellStyle name="Normal 55 2 2 2" xfId="1069"/>
    <cellStyle name="Normal 55 2 3" xfId="988"/>
    <cellStyle name="Normal 55 3" xfId="869"/>
    <cellStyle name="Normal 55 3 2" xfId="1028"/>
    <cellStyle name="Normal 55 4" xfId="948"/>
    <cellStyle name="Normal 56" xfId="762"/>
    <cellStyle name="Normal 56 2" xfId="829"/>
    <cellStyle name="Normal 56 2 2" xfId="911"/>
    <cellStyle name="Normal 56 2 2 2" xfId="1070"/>
    <cellStyle name="Normal 56 2 3" xfId="989"/>
    <cellStyle name="Normal 56 3" xfId="870"/>
    <cellStyle name="Normal 56 3 2" xfId="1029"/>
    <cellStyle name="Normal 56 4" xfId="949"/>
    <cellStyle name="Normal 57" xfId="763"/>
    <cellStyle name="Normal 57 2" xfId="830"/>
    <cellStyle name="Normal 57 2 2" xfId="912"/>
    <cellStyle name="Normal 57 2 2 2" xfId="1071"/>
    <cellStyle name="Normal 57 2 3" xfId="990"/>
    <cellStyle name="Normal 57 3" xfId="871"/>
    <cellStyle name="Normal 57 3 2" xfId="1030"/>
    <cellStyle name="Normal 57 4" xfId="950"/>
    <cellStyle name="Normal 58" xfId="765"/>
    <cellStyle name="Normal 58 2" xfId="832"/>
    <cellStyle name="Normal 58 2 2" xfId="914"/>
    <cellStyle name="Normal 58 2 2 2" xfId="1073"/>
    <cellStyle name="Normal 58 2 3" xfId="992"/>
    <cellStyle name="Normal 58 3" xfId="873"/>
    <cellStyle name="Normal 58 3 2" xfId="1032"/>
    <cellStyle name="Normal 58 4" xfId="952"/>
    <cellStyle name="Normal 59" xfId="764"/>
    <cellStyle name="Normal 59 2" xfId="831"/>
    <cellStyle name="Normal 59 2 2" xfId="913"/>
    <cellStyle name="Normal 59 2 2 2" xfId="1072"/>
    <cellStyle name="Normal 59 2 3" xfId="991"/>
    <cellStyle name="Normal 59 3" xfId="872"/>
    <cellStyle name="Normal 59 3 2" xfId="1031"/>
    <cellStyle name="Normal 59 4" xfId="951"/>
    <cellStyle name="Normal 6" xfId="37"/>
    <cellStyle name="Normal 6 10" xfId="383"/>
    <cellStyle name="Normal 6 11" xfId="384"/>
    <cellStyle name="Normal 6 12" xfId="385"/>
    <cellStyle name="Normal 6 12 2" xfId="811"/>
    <cellStyle name="Normal 6 12 3" xfId="712"/>
    <cellStyle name="Normal 6 13" xfId="386"/>
    <cellStyle name="Normal 6 14" xfId="387"/>
    <cellStyle name="Normal 6 15" xfId="388"/>
    <cellStyle name="Normal 6 16" xfId="389"/>
    <cellStyle name="Normal 6 17" xfId="382"/>
    <cellStyle name="Normal 6 2" xfId="390"/>
    <cellStyle name="Normal 6 2 2" xfId="713"/>
    <cellStyle name="Normal 6 3" xfId="391"/>
    <cellStyle name="Normal 6 4" xfId="392"/>
    <cellStyle name="Normal 6 5" xfId="393"/>
    <cellStyle name="Normal 6 6" xfId="394"/>
    <cellStyle name="Normal 6 7" xfId="395"/>
    <cellStyle name="Normal 6 8" xfId="396"/>
    <cellStyle name="Normal 6 9" xfId="397"/>
    <cellStyle name="Normal 60" xfId="766"/>
    <cellStyle name="Normal 60 2" xfId="833"/>
    <cellStyle name="Normal 60 2 2" xfId="915"/>
    <cellStyle name="Normal 60 2 2 2" xfId="1074"/>
    <cellStyle name="Normal 60 2 3" xfId="993"/>
    <cellStyle name="Normal 60 3" xfId="874"/>
    <cellStyle name="Normal 60 3 2" xfId="1033"/>
    <cellStyle name="Normal 60 4" xfId="953"/>
    <cellStyle name="Normal 61" xfId="768"/>
    <cellStyle name="Normal 62" xfId="767"/>
    <cellStyle name="Normal 62 2" xfId="875"/>
    <cellStyle name="Normal 62 2 2" xfId="1034"/>
    <cellStyle name="Normal 62 3" xfId="954"/>
    <cellStyle name="Normal 63" xfId="643"/>
    <cellStyle name="Normal 64" xfId="741"/>
    <cellStyle name="Normal 65" xfId="1090"/>
    <cellStyle name="Normal 66" xfId="1091"/>
    <cellStyle name="Normal 67" xfId="1092"/>
    <cellStyle name="Normal 68" xfId="1093"/>
    <cellStyle name="Normal 69" xfId="1094"/>
    <cellStyle name="Normal 7" xfId="72"/>
    <cellStyle name="Normal 7 2" xfId="399"/>
    <cellStyle name="Normal 7 3" xfId="400"/>
    <cellStyle name="Normal 7 3 2" xfId="812"/>
    <cellStyle name="Normal 7 3 3" xfId="714"/>
    <cellStyle name="Normal 7 4" xfId="398"/>
    <cellStyle name="Normal 7 4 2" xfId="886"/>
    <cellStyle name="Normal 7 4 2 2" xfId="1045"/>
    <cellStyle name="Normal 7 4 3" xfId="965"/>
    <cellStyle name="Normal 7 4 4" xfId="781"/>
    <cellStyle name="Normal 7 5" xfId="847"/>
    <cellStyle name="Normal 7 5 2" xfId="1004"/>
    <cellStyle name="Normal 7 6" xfId="925"/>
    <cellStyle name="Normal 7 7" xfId="661"/>
    <cellStyle name="Normal 70" xfId="1095"/>
    <cellStyle name="Normal 71" xfId="1096"/>
    <cellStyle name="Normal 72" xfId="1097"/>
    <cellStyle name="Normal 73" xfId="1098"/>
    <cellStyle name="Normal 74" xfId="1099"/>
    <cellStyle name="Normal 75" xfId="1100"/>
    <cellStyle name="Normal 76" xfId="1101"/>
    <cellStyle name="Normal 77" xfId="1102"/>
    <cellStyle name="Normal 78" xfId="1103"/>
    <cellStyle name="Normal 79" xfId="1104"/>
    <cellStyle name="Normal 8" xfId="74"/>
    <cellStyle name="Normal 8 2" xfId="402"/>
    <cellStyle name="Normal 8 2 2" xfId="611"/>
    <cellStyle name="Normal 8 3" xfId="403"/>
    <cellStyle name="Normal 8 3 2" xfId="887"/>
    <cellStyle name="Normal 8 3 2 2" xfId="1046"/>
    <cellStyle name="Normal 8 3 3" xfId="966"/>
    <cellStyle name="Normal 8 3 4" xfId="782"/>
    <cellStyle name="Normal 8 4" xfId="404"/>
    <cellStyle name="Normal 8 4 2" xfId="1005"/>
    <cellStyle name="Normal 8 4 3" xfId="848"/>
    <cellStyle name="Normal 8 5" xfId="401"/>
    <cellStyle name="Normal 8 5 2" xfId="926"/>
    <cellStyle name="Normal 8 6" xfId="662"/>
    <cellStyle name="Normal 80" xfId="1105"/>
    <cellStyle name="Normal 81" xfId="1106"/>
    <cellStyle name="Normal 82" xfId="1107"/>
    <cellStyle name="Normal 83" xfId="1108"/>
    <cellStyle name="Normal 84" xfId="1109"/>
    <cellStyle name="Normal 85" xfId="1110"/>
    <cellStyle name="Normal 86" xfId="1111"/>
    <cellStyle name="Normal 87" xfId="1113"/>
    <cellStyle name="Normal 9" xfId="96"/>
    <cellStyle name="Normal 9 2" xfId="10"/>
    <cellStyle name="Normal 9 2 2" xfId="612"/>
    <cellStyle name="Normal 9 3" xfId="405"/>
    <cellStyle name="Normal 9 3 2" xfId="888"/>
    <cellStyle name="Normal 9 3 2 2" xfId="1047"/>
    <cellStyle name="Normal 9 3 3" xfId="967"/>
    <cellStyle name="Normal 9 3 4" xfId="783"/>
    <cellStyle name="Normal 9 4" xfId="849"/>
    <cellStyle name="Normal 9 4 2" xfId="1006"/>
    <cellStyle name="Normal 9 5" xfId="927"/>
    <cellStyle name="Normal 9 6" xfId="663"/>
    <cellStyle name="Normal 92" xfId="406"/>
    <cellStyle name="Normal GHG Numbers (0.00)" xfId="407"/>
    <cellStyle name="Normal GHG Numbers (0.00) 2" xfId="408"/>
    <cellStyle name="Normal GHG Textfiels Bold" xfId="409"/>
    <cellStyle name="Normal GHG Textfiels Bold 2" xfId="410"/>
    <cellStyle name="Normal GHG-Shade" xfId="411"/>
    <cellStyle name="Nota 2" xfId="412"/>
    <cellStyle name="Notas 2" xfId="413"/>
    <cellStyle name="Notas 2 2" xfId="414"/>
    <cellStyle name="Note" xfId="613"/>
    <cellStyle name="Note 2" xfId="415"/>
    <cellStyle name="Note 2 2" xfId="614"/>
    <cellStyle name="Note 3" xfId="416"/>
    <cellStyle name="Notiz 2" xfId="417"/>
    <cellStyle name="NumberCellStyle" xfId="418"/>
    <cellStyle name="ohneP" xfId="419"/>
    <cellStyle name="Output" xfId="615"/>
    <cellStyle name="Output 2" xfId="420"/>
    <cellStyle name="Percent 2" xfId="421"/>
    <cellStyle name="Porcentagem 10" xfId="824"/>
    <cellStyle name="Porcentagem 11" xfId="754"/>
    <cellStyle name="Porcentagem 2" xfId="7"/>
    <cellStyle name="Porcentagem 2 10" xfId="715"/>
    <cellStyle name="Porcentagem 2 2" xfId="28"/>
    <cellStyle name="Porcentagem 2 2 2" xfId="424"/>
    <cellStyle name="Porcentagem 2 2 2 2" xfId="813"/>
    <cellStyle name="Porcentagem 2 2 2 2 2" xfId="902"/>
    <cellStyle name="Porcentagem 2 2 2 2 2 2" xfId="1061"/>
    <cellStyle name="Porcentagem 2 2 2 2 3" xfId="980"/>
    <cellStyle name="Porcentagem 2 2 2 3" xfId="862"/>
    <cellStyle name="Porcentagem 2 2 2 3 2" xfId="1020"/>
    <cellStyle name="Porcentagem 2 2 2 4" xfId="940"/>
    <cellStyle name="Porcentagem 2 2 2 5" xfId="716"/>
    <cellStyle name="Porcentagem 2 2 3" xfId="617"/>
    <cellStyle name="Porcentagem 2 3" xfId="41"/>
    <cellStyle name="Porcentagem 2 3 2" xfId="717"/>
    <cellStyle name="Porcentagem 2 3 3" xfId="618"/>
    <cellStyle name="Porcentagem 2 4" xfId="45"/>
    <cellStyle name="Porcentagem 2 4 2" xfId="718"/>
    <cellStyle name="Porcentagem 2 5" xfId="423"/>
    <cellStyle name="Porcentagem 2 5 2" xfId="719"/>
    <cellStyle name="Porcentagem 2 6" xfId="720"/>
    <cellStyle name="Porcentagem 2 7" xfId="721"/>
    <cellStyle name="Porcentagem 2 8" xfId="722"/>
    <cellStyle name="Porcentagem 2 9" xfId="723"/>
    <cellStyle name="Porcentagem 3" xfId="13"/>
    <cellStyle name="Porcentagem 3 2" xfId="29"/>
    <cellStyle name="Porcentagem 3 2 2" xfId="619"/>
    <cellStyle name="Porcentagem 3 3" xfId="43"/>
    <cellStyle name="Porcentagem 3 3 2" xfId="620"/>
    <cellStyle name="Porcentagem 3 4" xfId="425"/>
    <cellStyle name="Porcentagem 3 4 2" xfId="724"/>
    <cellStyle name="Porcentagem 3 5" xfId="725"/>
    <cellStyle name="Porcentagem 3 6" xfId="726"/>
    <cellStyle name="Porcentagem 4" xfId="38"/>
    <cellStyle name="Porcentagem 4 2" xfId="56"/>
    <cellStyle name="Porcentagem 4 2 2" xfId="623"/>
    <cellStyle name="Porcentagem 4 2 3" xfId="622"/>
    <cellStyle name="Porcentagem 4 3" xfId="621"/>
    <cellStyle name="Porcentagem 5" xfId="76"/>
    <cellStyle name="Porcentagem 5 2" xfId="483"/>
    <cellStyle name="Porcentagem 5 2 2" xfId="625"/>
    <cellStyle name="Porcentagem 5 3" xfId="769"/>
    <cellStyle name="Porcentagem 5 4" xfId="645"/>
    <cellStyle name="Porcentagem 5 5" xfId="624"/>
    <cellStyle name="Porcentagem 6" xfId="422"/>
    <cellStyle name="Porcentagem 6 2" xfId="627"/>
    <cellStyle name="Porcentagem 6 3" xfId="727"/>
    <cellStyle name="Porcentagem 6 4" xfId="626"/>
    <cellStyle name="Porcentagem 7" xfId="616"/>
    <cellStyle name="Porcentagem 7 2" xfId="728"/>
    <cellStyle name="Porcentagem 8" xfId="729"/>
    <cellStyle name="Porcentagem 8 2" xfId="11"/>
    <cellStyle name="Porcentagem 8 2 2" xfId="903"/>
    <cellStyle name="Porcentagem 8 2 2 2" xfId="1062"/>
    <cellStyle name="Porcentagem 8 2 3" xfId="981"/>
    <cellStyle name="Porcentagem 8 3" xfId="863"/>
    <cellStyle name="Porcentagem 8 3 2" xfId="1021"/>
    <cellStyle name="Porcentagem 8 4" xfId="941"/>
    <cellStyle name="Porcentagem 9" xfId="46"/>
    <cellStyle name="Porcentaje 2" xfId="426"/>
    <cellStyle name="Porcentaje 2 2" xfId="427"/>
    <cellStyle name="Porcentaje 2 2 2" xfId="428"/>
    <cellStyle name="Porcentaje 2 3" xfId="429"/>
    <cellStyle name="Porcentaje 2 4" xfId="430"/>
    <cellStyle name="Porcentaje 2 5" xfId="431"/>
    <cellStyle name="Porcentaje 3" xfId="432"/>
    <cellStyle name="Porcentual 2" xfId="433"/>
    <cellStyle name="Porcentual 2 2" xfId="434"/>
    <cellStyle name="Pourcentage 2" xfId="435"/>
    <cellStyle name="Prozent 2" xfId="436"/>
    <cellStyle name="Refdb standard" xfId="437"/>
    <cellStyle name="Saída 2" xfId="438"/>
    <cellStyle name="Schlecht 2" xfId="439"/>
    <cellStyle name="Separador de milhares 10" xfId="822"/>
    <cellStyle name="Separador de milhares 2" xfId="19"/>
    <cellStyle name="Separador de milhares 2 2" xfId="20"/>
    <cellStyle name="Separador de milhares 2 2 2" xfId="61"/>
    <cellStyle name="Separador de milhares 2 2 2 2" xfId="732"/>
    <cellStyle name="Separador de milhares 2 2 3" xfId="87"/>
    <cellStyle name="Separador de milhares 2 2 3 2" xfId="733"/>
    <cellStyle name="Separador de milhares 2 2 4" xfId="734"/>
    <cellStyle name="Separador de milhares 2 2 5" xfId="731"/>
    <cellStyle name="Separador de milhares 2 2 6" xfId="664"/>
    <cellStyle name="Separador de milhares 2 2 7" xfId="628"/>
    <cellStyle name="Separador de milhares 2 3" xfId="22"/>
    <cellStyle name="Separador de milhares 2 3 2" xfId="31"/>
    <cellStyle name="Separador de milhares 2 3 2 2" xfId="65"/>
    <cellStyle name="Separador de milhares 2 3 2 2 2" xfId="904"/>
    <cellStyle name="Separador de milhares 2 3 2 2 2 2" xfId="1063"/>
    <cellStyle name="Separador de milhares 2 3 2 2 3" xfId="982"/>
    <cellStyle name="Separador de milhares 2 3 2 2 4" xfId="814"/>
    <cellStyle name="Separador de milhares 2 3 2 3" xfId="89"/>
    <cellStyle name="Separador de milhares 2 3 2 3 2" xfId="1022"/>
    <cellStyle name="Separador de milhares 2 3 2 3 3" xfId="864"/>
    <cellStyle name="Separador de milhares 2 3 2 4" xfId="942"/>
    <cellStyle name="Separador de milhares 2 3 2 5" xfId="736"/>
    <cellStyle name="Separador de milhares 2 3 3" xfId="63"/>
    <cellStyle name="Separador de milhares 2 3 3 2" xfId="735"/>
    <cellStyle name="Separador de milhares 2 3 4" xfId="88"/>
    <cellStyle name="Separador de milhares 2 4" xfId="36"/>
    <cellStyle name="Separador de milhares 2 4 2" xfId="67"/>
    <cellStyle name="Separador de milhares 2 4 3" xfId="91"/>
    <cellStyle name="Separador de milhares 2 4 4" xfId="737"/>
    <cellStyle name="Separador de milhares 2 5" xfId="59"/>
    <cellStyle name="Separador de milhares 2 5 2" xfId="738"/>
    <cellStyle name="Separador de milhares 2 6" xfId="86"/>
    <cellStyle name="Separador de milhares 2 6 2" xfId="730"/>
    <cellStyle name="Separador de milhares 2 7" xfId="440"/>
    <cellStyle name="Separador de milhares 3" xfId="9"/>
    <cellStyle name="Separador de milhares 3 2" xfId="14"/>
    <cellStyle name="Separador de milhares 3 2 2" xfId="78"/>
    <cellStyle name="Separador de milhares 3 2 3" xfId="62"/>
    <cellStyle name="Separador de milhares 3 2 4" xfId="85"/>
    <cellStyle name="Separador de milhares 3 3" xfId="77"/>
    <cellStyle name="Separador de milhares 3 4" xfId="60"/>
    <cellStyle name="Separador de milhares 3 5" xfId="83"/>
    <cellStyle name="Separador de milhares 4" xfId="629"/>
    <cellStyle name="Separador de milhares 4 2" xfId="630"/>
    <cellStyle name="Separador de milhares 4 2 2" xfId="631"/>
    <cellStyle name="Separador de milhares 4 3" xfId="632"/>
    <cellStyle name="Separador de milhares 4 3 2" xfId="633"/>
    <cellStyle name="Separador de milhares 5" xfId="634"/>
    <cellStyle name="Separador de milhares 6" xfId="635"/>
    <cellStyle name="Separador de milhares 7" xfId="636"/>
    <cellStyle name="Separador de milhares 7 2" xfId="739"/>
    <cellStyle name="Separador de milhares 8" xfId="637"/>
    <cellStyle name="Separador de milhares 8 2" xfId="638"/>
    <cellStyle name="Separador de milhares 9" xfId="639"/>
    <cellStyle name="Separador de milhares 9 2" xfId="640"/>
    <cellStyle name="Separador de milhares 9 2 2" xfId="905"/>
    <cellStyle name="Separador de milhares 9 2 2 2" xfId="1064"/>
    <cellStyle name="Separador de milhares 9 2 3" xfId="983"/>
    <cellStyle name="Separador de milhares 9 2 4" xfId="815"/>
    <cellStyle name="Separador de milhares 9 3" xfId="865"/>
    <cellStyle name="Separador de milhares 9 3 2" xfId="1023"/>
    <cellStyle name="Separador de milhares 9 4" xfId="943"/>
    <cellStyle name="Separador de milhares 9 5" xfId="740"/>
    <cellStyle name="Shade" xfId="441"/>
    <cellStyle name="Shade 2" xfId="442"/>
    <cellStyle name="Standaard_Blad1" xfId="443"/>
    <cellStyle name="Standaard2" xfId="444"/>
    <cellStyle name="Standard 2" xfId="445"/>
    <cellStyle name="Standard 2 2" xfId="446"/>
    <cellStyle name="Standard 2 3" xfId="447"/>
    <cellStyle name="Standard 3" xfId="448"/>
    <cellStyle name="Standard 4" xfId="449"/>
    <cellStyle name="Standard 5" xfId="450"/>
    <cellStyle name="Standard 6" xfId="451"/>
    <cellStyle name="Standard 7" xfId="452"/>
    <cellStyle name="Standard_ENR_REF" xfId="453"/>
    <cellStyle name="Style 1" xfId="454"/>
    <cellStyle name="Texto de Aviso 2" xfId="455"/>
    <cellStyle name="Title" xfId="641"/>
    <cellStyle name="Title 2" xfId="456"/>
    <cellStyle name="Titre 2" xfId="457"/>
    <cellStyle name="Titre 3" xfId="458"/>
    <cellStyle name="Total 2" xfId="459"/>
    <cellStyle name="Überschrift 1 2" xfId="460"/>
    <cellStyle name="Überschrift 2 2" xfId="461"/>
    <cellStyle name="Überschrift 3 2" xfId="462"/>
    <cellStyle name="Überschrift 4 2" xfId="463"/>
    <cellStyle name="Überschrift 5" xfId="464"/>
    <cellStyle name="Valuta [0]_Blad1" xfId="465"/>
    <cellStyle name="Valuta_Blad1" xfId="466"/>
    <cellStyle name="Verknüpfte Zelle 2" xfId="467"/>
    <cellStyle name="Vírgula 10" xfId="1114"/>
    <cellStyle name="Vírgula 11" xfId="1115"/>
    <cellStyle name="Vírgula 2" xfId="8"/>
    <cellStyle name="Vírgula 2 2" xfId="12"/>
    <cellStyle name="Vírgula 2 2 2" xfId="68"/>
    <cellStyle name="Vírgula 2 2 2 2" xfId="906"/>
    <cellStyle name="Vírgula 2 2 2 2 2" xfId="1065"/>
    <cellStyle name="Vírgula 2 2 2 3" xfId="984"/>
    <cellStyle name="Vírgula 2 2 3" xfId="84"/>
    <cellStyle name="Vírgula 2 2 3 2" xfId="1024"/>
    <cellStyle name="Vírgula 2 2 4" xfId="469"/>
    <cellStyle name="Vírgula 2 2 4 2" xfId="944"/>
    <cellStyle name="Vírgula 2 3" xfId="47"/>
    <cellStyle name="Vírgula 2 3 2" xfId="71"/>
    <cellStyle name="Vírgula 2 3 3" xfId="94"/>
    <cellStyle name="Vírgula 2 3 4" xfId="481"/>
    <cellStyle name="Vírgula 2 3 5" xfId="834"/>
    <cellStyle name="Vírgula 2 4" xfId="64"/>
    <cellStyle name="Vírgula 2 4 2" xfId="665"/>
    <cellStyle name="Vírgula 2 5" xfId="82"/>
    <cellStyle name="Vírgula 2 6" xfId="98"/>
    <cellStyle name="Vírgula 2 7" xfId="468"/>
    <cellStyle name="Vírgula 3" xfId="35"/>
    <cellStyle name="Vírgula 3 2" xfId="66"/>
    <cellStyle name="Vírgula 3 3" xfId="90"/>
    <cellStyle name="Vírgula 3 4" xfId="470"/>
    <cellStyle name="Vírgula 3 5" xfId="749"/>
    <cellStyle name="Vírgula 4" xfId="3"/>
    <cellStyle name="Vírgula 4 2" xfId="39"/>
    <cellStyle name="Vírgula 4 2 2" xfId="92"/>
    <cellStyle name="Vírgula 4 2 3" xfId="484"/>
    <cellStyle name="Vírgula 4 3" xfId="69"/>
    <cellStyle name="Vírgula 4 4" xfId="80"/>
    <cellStyle name="Vírgula 4 5" xfId="479"/>
    <cellStyle name="Vírgula 4 6" xfId="757"/>
    <cellStyle name="Vírgula 5" xfId="55"/>
    <cellStyle name="Vírgula 5 2" xfId="73"/>
    <cellStyle name="Vírgula 5 3" xfId="482"/>
    <cellStyle name="Vírgula 5 4" xfId="752"/>
    <cellStyle name="Vírgula 6" xfId="75"/>
    <cellStyle name="Vírgula 6 2" xfId="1112"/>
    <cellStyle name="Vírgula 7" xfId="79"/>
    <cellStyle name="Vírgula 8" xfId="97"/>
    <cellStyle name="Vírgula 9" xfId="1088"/>
    <cellStyle name="Währung 2" xfId="471"/>
    <cellStyle name="Währung 3" xfId="472"/>
    <cellStyle name="Warnender Text 2" xfId="473"/>
    <cellStyle name="Warning Text" xfId="642"/>
    <cellStyle name="Warning Text 2" xfId="474"/>
    <cellStyle name="Zelle überprüfen 2" xfId="475"/>
    <cellStyle name="Βασικό_Φύλλο1" xfId="476"/>
    <cellStyle name="Обычный_2++_CRFReport-template" xfId="477"/>
  </cellStyles>
  <dxfs count="14">
    <dxf>
      <numFmt numFmtId="14" formatCode="0.00%"/>
      <fill>
        <patternFill patternType="solid">
          <fgColor indexed="64"/>
          <bgColor theme="0"/>
        </patternFill>
      </fill>
    </dxf>
    <dxf>
      <numFmt numFmtId="199" formatCode="#,##0.0"/>
      <fill>
        <patternFill patternType="solid">
          <fgColor indexed="64"/>
          <bgColor theme="0"/>
        </patternFill>
      </fill>
    </dxf>
    <dxf>
      <numFmt numFmtId="14" formatCode="0.00%"/>
      <fill>
        <patternFill patternType="solid">
          <fgColor indexed="64"/>
          <bgColor theme="0"/>
        </patternFill>
      </fill>
    </dxf>
    <dxf>
      <numFmt numFmtId="199" formatCode="#,##0.0"/>
      <fill>
        <patternFill patternType="solid">
          <fgColor indexed="64"/>
          <bgColor theme="0"/>
        </patternFill>
      </fill>
    </dxf>
    <dxf>
      <numFmt numFmtId="14" formatCode="0.00%"/>
      <fill>
        <patternFill patternType="solid">
          <fgColor indexed="64"/>
          <bgColor theme="0"/>
        </patternFill>
      </fill>
    </dxf>
    <dxf>
      <numFmt numFmtId="199" formatCode="#,##0.0"/>
      <fill>
        <patternFill patternType="solid">
          <fgColor indexed="64"/>
          <bgColor theme="0"/>
        </patternFill>
      </fill>
    </dxf>
    <dxf>
      <numFmt numFmtId="14" formatCode="0.00%"/>
      <fill>
        <patternFill patternType="solid">
          <fgColor indexed="64"/>
          <bgColor theme="0"/>
        </patternFill>
      </fill>
    </dxf>
    <dxf>
      <numFmt numFmtId="199" formatCode="#,##0.0"/>
      <fill>
        <patternFill patternType="solid">
          <fgColor indexed="64"/>
          <bgColor theme="0"/>
        </patternFill>
      </fill>
    </dxf>
    <dxf>
      <numFmt numFmtId="14" formatCode="0.00%"/>
      <fill>
        <patternFill patternType="solid">
          <fgColor indexed="64"/>
          <bgColor theme="0"/>
        </patternFill>
      </fill>
    </dxf>
    <dxf>
      <numFmt numFmtId="199" formatCode="#,##0.0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</dxf>
  </dxfs>
  <tableStyles count="0" defaultTableStyle="TableStyleMedium2" defaultPivotStyle="PivotStyleLight16"/>
  <colors>
    <mruColors>
      <color rgb="FFECEAED"/>
      <color rgb="FFFFC000"/>
      <color rgb="FF2F5964"/>
      <color rgb="FF185479"/>
      <color rgb="FF00678E"/>
      <color rgb="FFFFD966"/>
      <color rgb="FFFFFF66"/>
      <color rgb="FF951735"/>
      <color rgb="FFFF9933"/>
      <color rgb="FF9537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'[1]MG_Consumo x VA x Int. (vab)'!$A$18</c:f>
              <c:strCache>
                <c:ptCount val="1"/>
                <c:pt idx="0">
                  <c:v>Consumo final elétrico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'[1]MG_Consumo x VA x Int. (vab)'!$B$17:$I$17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'[1]MG_Consumo x VA x Int. (vab)'!$B$18:$I$18</c:f>
              <c:numCache>
                <c:formatCode>General</c:formatCode>
                <c:ptCount val="8"/>
                <c:pt idx="0">
                  <c:v>100</c:v>
                </c:pt>
                <c:pt idx="1">
                  <c:v>102.43371770054404</c:v>
                </c:pt>
                <c:pt idx="2">
                  <c:v>102.50601442628862</c:v>
                </c:pt>
                <c:pt idx="3">
                  <c:v>106.92008127521673</c:v>
                </c:pt>
                <c:pt idx="4">
                  <c:v>105.81297422836928</c:v>
                </c:pt>
                <c:pt idx="5">
                  <c:v>105.60204749412357</c:v>
                </c:pt>
                <c:pt idx="6">
                  <c:v>114.31980005286229</c:v>
                </c:pt>
                <c:pt idx="7">
                  <c:v>116.60720407288088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55E-4813-8064-608A6867A823}"/>
            </c:ext>
          </c:extLst>
        </c:ser>
        <c:ser>
          <c:idx val="1"/>
          <c:order val="1"/>
          <c:tx>
            <c:strRef>
              <c:f>'[1]MG_Consumo x VA x Int. (vab)'!$A$19</c:f>
              <c:strCache>
                <c:ptCount val="1"/>
                <c:pt idx="0">
                  <c:v>Índice PIB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'[1]MG_Consumo x VA x Int. (vab)'!$B$17:$I$17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'[1]MG_Consumo x VA x Int. (vab)'!$B$19:$I$19</c:f>
              <c:numCache>
                <c:formatCode>General</c:formatCode>
                <c:ptCount val="8"/>
                <c:pt idx="0">
                  <c:v>100</c:v>
                </c:pt>
                <c:pt idx="1">
                  <c:v>97.042246997981081</c:v>
                </c:pt>
                <c:pt idx="2">
                  <c:v>99.028921076625906</c:v>
                </c:pt>
                <c:pt idx="3">
                  <c:v>101.10077815241522</c:v>
                </c:pt>
                <c:pt idx="4">
                  <c:v>102.83975912783721</c:v>
                </c:pt>
                <c:pt idx="5">
                  <c:v>101.1685439274474</c:v>
                </c:pt>
                <c:pt idx="6">
                  <c:v>112.40136538420043</c:v>
                </c:pt>
                <c:pt idx="7">
                  <c:v>109.46318373326021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55E-4813-8064-608A6867A823}"/>
            </c:ext>
          </c:extLst>
        </c:ser>
        <c:ser>
          <c:idx val="2"/>
          <c:order val="2"/>
          <c:tx>
            <c:strRef>
              <c:f>'[1]MG_Consumo x VA x Int. (vab)'!$A$20</c:f>
              <c:strCache>
                <c:ptCount val="1"/>
                <c:pt idx="0">
                  <c:v>Intensidade Elétrica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'[1]MG_Consumo x VA x Int. (vab)'!$B$17:$I$17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'[1]MG_Consumo x VA x Int. (vab)'!$B$20:$I$20</c:f>
              <c:numCache>
                <c:formatCode>General</c:formatCode>
                <c:ptCount val="8"/>
                <c:pt idx="0">
                  <c:v>100</c:v>
                </c:pt>
                <c:pt idx="1">
                  <c:v>105.55579746898805</c:v>
                </c:pt>
                <c:pt idx="2">
                  <c:v>103.51118977351297</c:v>
                </c:pt>
                <c:pt idx="3">
                  <c:v>105.75594296022983</c:v>
                </c:pt>
                <c:pt idx="4">
                  <c:v>102.89111441503492</c:v>
                </c:pt>
                <c:pt idx="5">
                  <c:v>104.38229453006227</c:v>
                </c:pt>
                <c:pt idx="6">
                  <c:v>101.7067716767536</c:v>
                </c:pt>
                <c:pt idx="7">
                  <c:v>106.52641380962316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55E-4813-8064-608A6867A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3562992"/>
        <c:axId val="1233563824"/>
      </c:lineChart>
      <c:catAx>
        <c:axId val="123356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3563824"/>
        <c:crosses val="autoZero"/>
        <c:auto val="1"/>
        <c:lblAlgn val="ctr"/>
        <c:lblOffset val="100"/>
        <c:noMultiLvlLbl val="0"/>
      </c:catAx>
      <c:valAx>
        <c:axId val="1233563824"/>
        <c:scaling>
          <c:orientation val="minMax"/>
          <c:max val="120"/>
          <c:min val="9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US"/>
                  <a:t>Index (100 = ano 2015)</a:t>
                </a:r>
              </a:p>
            </c:rich>
          </c:tx>
          <c:layout>
            <c:manualLayout>
              <c:xMode val="edge"/>
              <c:yMode val="edge"/>
              <c:x val="1.0211389121313908E-2"/>
              <c:y val="0.272809642714421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335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335166195246178"/>
          <c:y val="0.80602661746449467"/>
          <c:w val="0.71260236220472439"/>
          <c:h val="6.355976689354508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'[2]MG x BR'!$A$3</c:f>
              <c:strCache>
                <c:ptCount val="1"/>
                <c:pt idx="0">
                  <c:v>Minas Gerais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19050">
                <a:solidFill>
                  <a:srgbClr val="C00000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'[2]MG x BR'!$B$2:$I$2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'[2]MG x BR'!$B$3:$I$3</c:f>
              <c:numCache>
                <c:formatCode>General</c:formatCode>
                <c:ptCount val="8"/>
                <c:pt idx="0">
                  <c:v>0.14829797654372001</c:v>
                </c:pt>
                <c:pt idx="1">
                  <c:v>0.156537111771096</c:v>
                </c:pt>
                <c:pt idx="2">
                  <c:v>0.15350499993045</c:v>
                </c:pt>
                <c:pt idx="3">
                  <c:v>0.156833923484752</c:v>
                </c:pt>
                <c:pt idx="4">
                  <c:v>0.15258544072078101</c:v>
                </c:pt>
                <c:pt idx="5">
                  <c:v>0.15479683065798799</c:v>
                </c:pt>
                <c:pt idx="6">
                  <c:v>0.15082908440456699</c:v>
                </c:pt>
                <c:pt idx="7">
                  <c:v>0.157976516164261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9-4656-8ED1-1BDB099F174F}"/>
            </c:ext>
          </c:extLst>
        </c:ser>
        <c:ser>
          <c:idx val="1"/>
          <c:order val="1"/>
          <c:tx>
            <c:strRef>
              <c:f>'[2]MG x BR'!$A$4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rgbClr val="1F4E78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19050">
                <a:solidFill>
                  <a:srgbClr val="002060"/>
                </a:solidFill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'[2]MG x BR'!$B$2:$I$2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'[2]MG x BR'!$B$4:$I$4</c:f>
              <c:numCache>
                <c:formatCode>General</c:formatCode>
                <c:ptCount val="8"/>
                <c:pt idx="0">
                  <c:v>0.11321457773084</c:v>
                </c:pt>
                <c:pt idx="1">
                  <c:v>0.116281868892624</c:v>
                </c:pt>
                <c:pt idx="2">
                  <c:v>0.11608303753577801</c:v>
                </c:pt>
                <c:pt idx="3">
                  <c:v>0.116121931042992</c:v>
                </c:pt>
                <c:pt idx="4">
                  <c:v>0.116722334345644</c:v>
                </c:pt>
                <c:pt idx="5">
                  <c:v>0.118672604759888</c:v>
                </c:pt>
                <c:pt idx="6">
                  <c:v>0.11946380035912101</c:v>
                </c:pt>
                <c:pt idx="7">
                  <c:v>0.117562331016068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9-4656-8ED1-1BDB099F1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264968"/>
        <c:axId val="1061904903"/>
      </c:lineChart>
      <c:catAx>
        <c:axId val="348264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61904903"/>
        <c:crosses val="autoZero"/>
        <c:auto val="1"/>
        <c:lblAlgn val="ctr"/>
        <c:lblOffset val="100"/>
        <c:noMultiLvlLbl val="0"/>
      </c:catAx>
      <c:valAx>
        <c:axId val="1061904903"/>
        <c:scaling>
          <c:orientation val="minMax"/>
          <c:min val="0.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000000"/>
                    </a:solidFill>
                    <a:latin typeface="Calibri Light"/>
                    <a:ea typeface="Calibri Light"/>
                    <a:cs typeface="Calibri Light"/>
                  </a:defRPr>
                </a:pPr>
                <a:r>
                  <a:rPr lang="en-US"/>
                  <a:t>Intensidade Elétrica (MWh/R$ [2010])</a:t>
                </a:r>
              </a:p>
            </c:rich>
          </c:tx>
          <c:layout>
            <c:manualLayout>
              <c:xMode val="edge"/>
              <c:yMode val="edge"/>
              <c:x val="7.8568962784756214E-3"/>
              <c:y val="9.435904799723406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48264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 Light"/>
              <a:ea typeface="Calibri Light"/>
              <a:cs typeface="Calibri Light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000">
  <a:srgbClr val="637CEF"/>
  <a:srgbClr val="E3008C"/>
  <a:srgbClr val="2AA0A4"/>
  <a:srgbClr val="9373C0"/>
  <a:srgbClr val="13A10E"/>
  <a:srgbClr val="3A96DD"/>
  <a:srgbClr val="CA5010"/>
  <a:srgbClr val="57811B"/>
  <a:srgbClr val="B146C2"/>
  <a:srgbClr val="AE8C00"/>
  <a:srgbClr val="AE8C00"/>
  <a:srgbClr val="637CEF"/>
  <a:srgbClr val="EE5FB7"/>
  <a:srgbClr val="008B94"/>
  <a:srgbClr val="D77440"/>
  <a:srgbClr val="BA58C9"/>
  <a:srgbClr val="3A96DD"/>
  <a:srgbClr val="E3008C"/>
  <a:srgbClr val="C36BD1"/>
  <a:srgbClr val="D06228"/>
  <a:srgbClr val="57811B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27</xdr:row>
      <xdr:rowOff>76200</xdr:rowOff>
    </xdr:from>
    <xdr:to>
      <xdr:col>4</xdr:col>
      <xdr:colOff>209550</xdr:colOff>
      <xdr:row>45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C4FFE3-E6F5-4FB9-89C5-DD7FA299D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4</xdr:col>
      <xdr:colOff>885825</xdr:colOff>
      <xdr:row>25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EB27D7-F943-4DB5-9470-FFEB16D7D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161925</xdr:colOff>
      <xdr:row>35</xdr:row>
      <xdr:rowOff>0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B066EF3C-7EFD-3540-26C6-525F674D4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077450" cy="6286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8897520/OneDrive%20-%20CAMG/DIEN%202%20-%20Balan&#231;o%20Energ&#233;tico%20-%20MG/00-Resumo%20Executivo%20-%20MG%20-%20Balan&#231;o%202025/Base%20de%20Dados/Intensidade%20El&#233;trica%20-%20resumo%20execu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iretoria.energia/Documentos%20Compartilhados/Balan&#231;o%20Energ&#233;tico%20-%20MG/00-Resumo%20Executivo%20-%20MG%20-%20Balan&#231;o%202025/Base%20de%20Dados/Intensidade%20El&#233;trica%20-%20resumo%20execu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pib (gpt)"/>
      <sheetName val="PIB IPEADATA"/>
      <sheetName val="Intensidade (pib)"/>
      <sheetName val="Consumo x VA x Int. (pib)"/>
      <sheetName val="VBP - jp"/>
      <sheetName val="Consumo"/>
      <sheetName val="dados brutos PIB BR"/>
      <sheetName val="BR_Int. Elétrica"/>
      <sheetName val="Odex"/>
      <sheetName val="BR_Consumo x VA x Int."/>
      <sheetName val="dados brutos PIB MG"/>
      <sheetName val="mg_IE"/>
      <sheetName val="MG_Consumo x VA x Int. (vab)"/>
      <sheetName val="MG x BR"/>
      <sheetName val="Cons. per capi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B17">
            <v>2015</v>
          </cell>
          <cell r="C17">
            <v>2016</v>
          </cell>
          <cell r="D17">
            <v>2017</v>
          </cell>
          <cell r="E17">
            <v>2018</v>
          </cell>
          <cell r="F17">
            <v>2019</v>
          </cell>
          <cell r="G17">
            <v>2020</v>
          </cell>
          <cell r="H17">
            <v>2021</v>
          </cell>
          <cell r="I17">
            <v>2022</v>
          </cell>
        </row>
        <row r="18">
          <cell r="A18" t="str">
            <v>Consumo final elétrico</v>
          </cell>
          <cell r="B18">
            <v>100</v>
          </cell>
          <cell r="C18">
            <v>102.43371770054404</v>
          </cell>
          <cell r="D18">
            <v>102.50601442628862</v>
          </cell>
          <cell r="E18">
            <v>106.92008127521673</v>
          </cell>
          <cell r="F18">
            <v>105.81297422836928</v>
          </cell>
          <cell r="G18">
            <v>105.60204749412357</v>
          </cell>
          <cell r="H18">
            <v>114.31980005286229</v>
          </cell>
          <cell r="I18">
            <v>116.60720407288088</v>
          </cell>
        </row>
        <row r="19">
          <cell r="A19" t="str">
            <v>Índice PIB</v>
          </cell>
          <cell r="B19">
            <v>100</v>
          </cell>
          <cell r="C19">
            <v>97.042246997981081</v>
          </cell>
          <cell r="D19">
            <v>99.028921076625906</v>
          </cell>
          <cell r="E19">
            <v>101.10077815241522</v>
          </cell>
          <cell r="F19">
            <v>102.83975912783721</v>
          </cell>
          <cell r="G19">
            <v>101.1685439274474</v>
          </cell>
          <cell r="H19">
            <v>112.40136538420043</v>
          </cell>
          <cell r="I19">
            <v>109.46318373326021</v>
          </cell>
        </row>
        <row r="20">
          <cell r="A20" t="str">
            <v>Intensidade Elétrica</v>
          </cell>
          <cell r="B20">
            <v>100</v>
          </cell>
          <cell r="C20">
            <v>105.55579746898805</v>
          </cell>
          <cell r="D20">
            <v>103.51118977351297</v>
          </cell>
          <cell r="E20">
            <v>105.75594296022983</v>
          </cell>
          <cell r="F20">
            <v>102.89111441503492</v>
          </cell>
          <cell r="G20">
            <v>104.38229453006227</v>
          </cell>
          <cell r="H20">
            <v>101.7067716767536</v>
          </cell>
          <cell r="I20">
            <v>106.52641380962316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G x BR"/>
      <sheetName val="pib"/>
      <sheetName val="pib (gpt)"/>
      <sheetName val="PIB IPEADATA"/>
      <sheetName val="Intensidade (pib)"/>
      <sheetName val="Consumo x VA x Int. (pib)"/>
      <sheetName val="VBP - jp"/>
      <sheetName val="Consumo"/>
      <sheetName val="dados brutos PIB BR"/>
      <sheetName val="BR_Int. Elétrica"/>
      <sheetName val="Odex"/>
      <sheetName val="BR_Consumo x VA x Int."/>
      <sheetName val="dados brutos PIB MG"/>
      <sheetName val="mg_IE"/>
      <sheetName val="MG_Consumo x VA x Int. (vab)"/>
      <sheetName val="Cons. per capita"/>
    </sheetNames>
    <sheetDataSet>
      <sheetData sheetId="0">
        <row r="2">
          <cell r="B2">
            <v>2015</v>
          </cell>
          <cell r="C2">
            <v>2016</v>
          </cell>
          <cell r="D2">
            <v>2017</v>
          </cell>
          <cell r="E2">
            <v>2018</v>
          </cell>
          <cell r="F2">
            <v>2019</v>
          </cell>
          <cell r="G2">
            <v>2020</v>
          </cell>
          <cell r="H2">
            <v>2021</v>
          </cell>
          <cell r="I2">
            <v>2022</v>
          </cell>
        </row>
        <row r="3">
          <cell r="A3" t="str">
            <v>Minas Gerais</v>
          </cell>
          <cell r="B3">
            <v>0.14829797654372001</v>
          </cell>
          <cell r="C3">
            <v>0.156537111771096</v>
          </cell>
          <cell r="D3">
            <v>0.15350499993045</v>
          </cell>
          <cell r="E3">
            <v>0.156833923484752</v>
          </cell>
          <cell r="F3">
            <v>0.15258544072078101</v>
          </cell>
          <cell r="G3">
            <v>0.15479683065798799</v>
          </cell>
          <cell r="H3">
            <v>0.15082908440456699</v>
          </cell>
          <cell r="I3">
            <v>0.157976516164261</v>
          </cell>
        </row>
        <row r="4">
          <cell r="A4" t="str">
            <v>Brasil</v>
          </cell>
          <cell r="B4">
            <v>0.11321457773084</v>
          </cell>
          <cell r="C4">
            <v>0.116281868892624</v>
          </cell>
          <cell r="D4">
            <v>0.11608303753577801</v>
          </cell>
          <cell r="E4">
            <v>0.116121931042992</v>
          </cell>
          <cell r="F4">
            <v>0.116722334345644</v>
          </cell>
          <cell r="G4">
            <v>0.118672604759888</v>
          </cell>
          <cell r="H4">
            <v>0.11946380035912101</v>
          </cell>
          <cell r="I4">
            <v>0.117562331016068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7">
          <cell r="B17">
            <v>2015</v>
          </cell>
        </row>
      </sheetData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id="4" name="Tabela4" displayName="Tabela4" ref="B5:L32" totalsRowShown="0" headerRowDxfId="13" dataDxfId="11" headerRowBorderDxfId="12">
  <autoFilter ref="B5:L32"/>
  <tableColumns count="11">
    <tableColumn id="1" name="Estado" dataDxfId="10"/>
    <tableColumn id="2" name="GD (kW)" dataDxfId="9"/>
    <tableColumn id="3" name="% GD" dataDxfId="8"/>
    <tableColumn id="4" name="GC Instalada (kW)" dataDxfId="7"/>
    <tableColumn id="5" name="% GC Instalada" dataDxfId="6"/>
    <tableColumn id="6" name="GC Prevista (kW)" dataDxfId="5"/>
    <tableColumn id="7" name="% GC Prevista" dataDxfId="4"/>
    <tableColumn id="8" name="Total Instalada (kW)" dataDxfId="3"/>
    <tableColumn id="9" name="%T Instalada" dataDxfId="2"/>
    <tableColumn id="10" name="Total (Instalada + Previsto) - kW" dataDxfId="1"/>
    <tableColumn id="11" name="%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pp.powerbi.com/view?r=eyJrIjoiY2VmMmUwN2QtYWFiOS00ZDE3LWI3NDMtZDk0NGI4MGU2NTkxIiwidCI6IjQwZDZmOWI4LWVjYTctNDZhMi05MmQ0LWVhNGU5YzAxNzBlMSIsImMiOjR9" TargetMode="External"/><Relationship Id="rId1" Type="http://schemas.openxmlformats.org/officeDocument/2006/relationships/hyperlink" Target="https://app.powerbi.com/view?r=eyJrIjoiNjc4OGYyYjQtYWM2ZC00YjllLWJlYmEtYzdkNTQ1MTc1NjM2IiwidCI6IjQwZDZmOWI4LWVjYTctNDZhMi05MmQ0LWVhNGU5YzAxNzBlMSIsImMiOjR9" TargetMode="External"/><Relationship Id="rId4" Type="http://schemas.openxmlformats.org/officeDocument/2006/relationships/table" Target="../tables/table1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sankeymatic.com/build/?i=PTAEFEDsBcFMCdQDEA2B7A7gZ1AI1tBrLJKAHJoAmsWANKCgJYDWso0AFo1gFwBQIUEOHCAymgCu8AMZsA2gEEAsgHkAqmQAqAXVCaAhvADmBPnwASjSvACHEptP2g5AFgAcAZgCsABgB0PgCMugBKJGgAbjYRsNx84iiGzoEAbC4eHn6BbqHhUTFxAEL6RvoA52igACJsAML6kE5yXh4%2BAOx%2BAJweuZCR0bFYfAAyjNJoiAAK8ASVcp1tLn4tvf0FQ8MkHE2BXl5dOaBhffmDfCoS0PD6ODMnA9zObi7%2BvquncQDiNjhk%2BtBSfQoZwvV6dXRkADHlWOazOFyuN3I0KOeQeODkbW6fjabQhKNhHyGAGWULBKlVGDRYMC5AAmV6HKEwtHrPjfHC1NAARwkCEYOzpSy8LnxLPubNJ5NAXIAtrgJFhoABbmK0topAJeMWoiVnPiE9GYhkpOlZHqgFQAMwQ0CcAEkYAhGqBqBBIAgjAKICgAJdXMb6PjM3Vw7hyQIuXbLUWWm3wO2gR1weAut1QT3e8B%2BgOOMzW20Op2ppzpj3GLM5%2BCB5zeDxuDo%2BOm6R2URUBoHneOJ5PO0tsDMVpzZ%2D3VxzJFopTUN3JYKwkaQClBdwtJ4tpgflr3Dqs1%2BZ0ukdDx4mVoWUIRedgsJospjfuzM70c15KBHz7Dzg0CTKgIb8AL9wBw0BXG81zvfsHyHH1n3HZwvE6Pxnl0LlICwCRZUqaYAGeAAdqxA68e3XSDB23GDcycZIfBSDpUhbFAMMYRoyhRSZAIcIMiNvPtXU3R8KLHJpjw8TUMlCQFl248DeLLASR0ooQIwQzV3F0UQEAiRgKgAoCxkI7seJLPioPIhShKUhCPECPwGV0SYEEoJFPgQfQ4jMQQ1CwNhODYcYYHgNAUBwfB0AwdhKmkdsz0YAAvWABDAABPSREEoAUjGuWUAHIcH0XDcNgQwGlkPwyr4Od4tAcK3x8Hw%2BFADhQFq%2BrZUML1SGBQI6QaxBuoa6BQHqvAhr4XAjFAcZ0EQABiK15oWgbrjQ3DDBIQayD4Po3RqnrGtAXwGqwVbF0gCa2i8BrcAmahEGG3zzzwBqpomUAZrcD7PoatATsYaAkuavgrTCyapAif4pDYV4GuYjh%2BWgK1AtlUAsFS2RnqC16Zs6HHce%2B37%2DqGvwXEuxIUsuUAbr%2DfRLjPf4xgagArdtGCtFLqw6nAAE0mZZtmSEoX5etgGJ4G8zL8qazbQH%2BO1pC4SBxllXCyTgJVKg9NalT4RJQpwF7Zrqo3hq4N1pa4IwOCYS3Bv8ToGqtNAYCtfRZBR%2DkrQapgPWO13mIm4aZkSaBGBiSq2Fqhq2qMSBWYByPdZpRpHvywrDG5o64oj%2B3qtiG3QFBHX9FC8HGLYVOirF0AedAK17BQfDYEXOcnerhrcLQOcQ9b0LMAaohGHzwvE4bzu%2DsYVuaegNAgUH0hhqweXYBT2mHcYMXBvwR2ZiumZ9GYDvmMGy7S75WuJjawbsr8WhsvbmYrUYAAPUBsrvlGJHm5%2DX7vh7yXm7yg0nApCuqNSaYDKCjXPImc8MAJ5oQaKwJKl8xjkC9twEO8ogQlRoNXI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B87"/>
  <sheetViews>
    <sheetView showGridLines="0" workbookViewId="0">
      <pane ySplit="5" topLeftCell="A6" activePane="bottomLeft" state="frozen"/>
      <selection pane="bottomLeft" activeCell="A36" sqref="A36"/>
    </sheetView>
  </sheetViews>
  <sheetFormatPr defaultRowHeight="15"/>
  <cols>
    <col min="1" max="1" width="102.28515625" customWidth="1"/>
    <col min="2" max="2" width="13" customWidth="1"/>
  </cols>
  <sheetData>
    <row r="1" spans="1:2" s="7" customFormat="1">
      <c r="A1" s="26" t="s">
        <v>0</v>
      </c>
    </row>
    <row r="2" spans="1:2" s="7" customFormat="1" ht="96.75">
      <c r="A2" s="24" t="s">
        <v>1</v>
      </c>
    </row>
    <row r="3" spans="1:2" s="7" customFormat="1">
      <c r="A3" s="25"/>
    </row>
    <row r="4" spans="1:2" s="7" customFormat="1">
      <c r="A4" s="25"/>
    </row>
    <row r="5" spans="1:2" ht="26.25">
      <c r="A5" s="6" t="s">
        <v>2</v>
      </c>
    </row>
    <row r="6" spans="1:2">
      <c r="A6" s="8" t="s">
        <v>3</v>
      </c>
      <c r="B6" s="8"/>
    </row>
    <row r="7" spans="1:2">
      <c r="A7" s="117" t="str">
        <f>'Tabela 2 MG'!A1</f>
        <v xml:space="preserve">Tabela 2 – Participação na geração de energia elétrica por fonte – Minas Gerais (%), 2015–2024. </v>
      </c>
      <c r="B7" s="8"/>
    </row>
    <row r="8" spans="1:2">
      <c r="A8" s="117" t="str">
        <f>'Tabela 3 BR'!A1</f>
        <v xml:space="preserve">Tabela 3 – Geração de energia elétrica por fonte – Brasil (GWh), 2015–2024. </v>
      </c>
      <c r="B8" s="8"/>
    </row>
    <row r="9" spans="1:2">
      <c r="A9" s="117" t="str">
        <f>'Tabela 4 BR'!A1</f>
        <v xml:space="preserve">Tabela 4 — Participação na geração de energia elétrica por fonte – Brasil (%), 2015–2024)  </v>
      </c>
      <c r="B9" s="8"/>
    </row>
    <row r="10" spans="1:2">
      <c r="A10" s="117" t="str">
        <f>'Tabela 5'!A1</f>
        <v xml:space="preserve">Tabela 5 — Geração de energia elétrica total por Unidade da Federação (GWh), 2015–2024 </v>
      </c>
      <c r="B10" s="8"/>
    </row>
    <row r="11" spans="1:2">
      <c r="A11" s="117" t="str">
        <f>'Tabela 6'!A1</f>
        <v xml:space="preserve">Tabela 6 — Consumo final de eletricidade por classe de consumo – Minas Gerais (GWh), 2015–2024. </v>
      </c>
      <c r="B11" s="8"/>
    </row>
    <row r="12" spans="1:2">
      <c r="A12" s="117" t="str">
        <f>'Tabela 7'!A1</f>
        <v xml:space="preserve">Tabela 7 — Participação no consumo final de eletricidade por classe – Minas Gerais (%), 2015–2024. </v>
      </c>
      <c r="B12" s="8"/>
    </row>
    <row r="13" spans="1:2">
      <c r="A13" s="117" t="str">
        <f>'Tabela 8'!A1</f>
        <v xml:space="preserve">Tabela 8 — Número de consumidores de eletricidade por classe – Minas Gerais (unid.), 2015–2024.  </v>
      </c>
      <c r="B13" s="8"/>
    </row>
    <row r="14" spans="1:2">
      <c r="A14" s="117" t="str">
        <f>'Tabela 9'!A1</f>
        <v xml:space="preserve">Tabela 9 — Participação no total de consumidores por classe – Minas Gerais (%), 2015–2024 </v>
      </c>
      <c r="B14" s="8"/>
    </row>
    <row r="15" spans="1:2">
      <c r="A15" s="117" t="str">
        <f>'Tabela 10'!A1</f>
        <v>Tabela 10 — Consumo final de eletricidade por classe de consumo – Brasil (GWh), 2015–202</v>
      </c>
      <c r="B15" s="8"/>
    </row>
    <row r="16" spans="1:2">
      <c r="A16" s="117" t="str">
        <f>'Tabela 11'!A1</f>
        <v xml:space="preserve">Tabela 11 — Participação no consumo final de eletricidade por classe – Brasil (%), 2015–2024.  </v>
      </c>
      <c r="B16" s="8"/>
    </row>
    <row r="17" spans="1:2">
      <c r="A17" s="117" t="str">
        <f>'Tabela 12'!A1</f>
        <v xml:space="preserve">Tabela 12 — Número de consumidores de eletricidade por classe – Brasil (unid.), 2015–2024. </v>
      </c>
      <c r="B17" s="8"/>
    </row>
    <row r="18" spans="1:2">
      <c r="A18" s="117" t="s">
        <v>4</v>
      </c>
      <c r="B18" s="8"/>
    </row>
    <row r="19" spans="1:2">
      <c r="A19" s="117" t="s">
        <v>5</v>
      </c>
      <c r="B19" s="8"/>
    </row>
    <row r="20" spans="1:2">
      <c r="A20" s="117" t="s">
        <v>6</v>
      </c>
      <c r="B20" s="8"/>
    </row>
    <row r="21" spans="1:2">
      <c r="A21" s="117" t="s">
        <v>7</v>
      </c>
      <c r="B21" s="8"/>
    </row>
    <row r="22" spans="1:2">
      <c r="A22" s="117" t="s">
        <v>8</v>
      </c>
      <c r="B22" s="8"/>
    </row>
    <row r="23" spans="1:2">
      <c r="A23" s="117" t="s">
        <v>9</v>
      </c>
      <c r="B23" s="8"/>
    </row>
    <row r="24" spans="1:2">
      <c r="A24" s="29" t="s">
        <v>10</v>
      </c>
      <c r="B24" s="8"/>
    </row>
    <row r="25" spans="1:2">
      <c r="A25" s="29" t="s">
        <v>11</v>
      </c>
      <c r="B25" s="114"/>
    </row>
    <row r="26" spans="1:2">
      <c r="A26" s="29" t="s">
        <v>12</v>
      </c>
      <c r="B26" s="114"/>
    </row>
    <row r="27" spans="1:2">
      <c r="A27" s="8" t="s">
        <v>12</v>
      </c>
      <c r="B27" s="114"/>
    </row>
    <row r="28" spans="1:2">
      <c r="A28" s="142" t="s">
        <v>13</v>
      </c>
      <c r="B28" s="8"/>
    </row>
    <row r="29" spans="1:2">
      <c r="A29" s="117" t="s">
        <v>14</v>
      </c>
      <c r="B29" s="8"/>
    </row>
    <row r="30" spans="1:2">
      <c r="A30" s="2"/>
      <c r="B30" s="8"/>
    </row>
    <row r="31" spans="1:2">
      <c r="A31" s="2"/>
      <c r="B31" s="8"/>
    </row>
    <row r="32" spans="1:2">
      <c r="A32" s="2"/>
      <c r="B32" s="8"/>
    </row>
    <row r="33" spans="1:2">
      <c r="A33" s="2"/>
      <c r="B33" s="8"/>
    </row>
    <row r="34" spans="1:2">
      <c r="A34" s="2"/>
    </row>
    <row r="35" spans="1:2">
      <c r="A35" s="2"/>
    </row>
    <row r="36" spans="1:2">
      <c r="A36" s="2"/>
    </row>
    <row r="37" spans="1:2">
      <c r="A37" s="2"/>
    </row>
    <row r="38" spans="1:2">
      <c r="A38" s="2"/>
    </row>
    <row r="39" spans="1:2">
      <c r="A39" s="2"/>
    </row>
    <row r="40" spans="1:2">
      <c r="A40" s="2"/>
    </row>
    <row r="41" spans="1:2">
      <c r="A41" s="2"/>
    </row>
    <row r="42" spans="1:2">
      <c r="A42" s="2"/>
    </row>
    <row r="43" spans="1:2">
      <c r="A43" s="2"/>
    </row>
    <row r="44" spans="1:2">
      <c r="A44" s="2"/>
    </row>
    <row r="45" spans="1:2">
      <c r="A45" s="2"/>
    </row>
    <row r="46" spans="1:2">
      <c r="A46" s="2"/>
    </row>
    <row r="47" spans="1:2">
      <c r="A47" s="2"/>
    </row>
    <row r="48" spans="1:2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</sheetData>
  <hyperlinks>
    <hyperlink ref="A6" location="'Tabela 1 MG'!A1" display="Tabela 1 — Geração de Energia Elétrica por fonte - Minas Gerais (GWh), 2015-2024."/>
    <hyperlink ref="A7" location="'Tabela 2 MG'!A1" display="='Tabela 2 MG'!A1"/>
    <hyperlink ref="A8" location="'Tabela 3 BR'!A1" display="='Tabela 3 BR'!A1"/>
    <hyperlink ref="A9" location="'Tabela 4 BR'!A1" display="='Tabela 4 BR'!A1"/>
    <hyperlink ref="A10" location="'Tabela 5'!A1" display="='Tabela 5'!A1"/>
    <hyperlink ref="A11" location="'Tabela 6'!A1" display="='Tabela 6'!A1"/>
    <hyperlink ref="A12" location="'Tabela 7'!A1" display="='Tabela 7'!A1"/>
    <hyperlink ref="A13" location="'Tabela 8'!A1" display="='Tabela 8'!A1"/>
    <hyperlink ref="A14" location="'Tabela 9'!A1" display="='Tabela 9'!A1"/>
    <hyperlink ref="A15" location="'Tabela 10'!A1" display="='Tabela 10'!A1"/>
    <hyperlink ref="A16" location="'Tabela 11'!A1" display="='Tabela 11'!A1"/>
    <hyperlink ref="A17" location="'Tabela 12'!A1" display="='Tabela 12'!A1"/>
    <hyperlink ref="A18" location="'Tabela 13'!A1" display="Gráfico 13 - Matriz elétrica da indústria da mineração (TWh)"/>
    <hyperlink ref="A19" location="'Tabela 14 MG'!A1" display="Tabela 14 — Capacidade Instalada - historico MG "/>
    <hyperlink ref="A20" location="'Tabela 15 BR'!A1" display="Tabela 15 — Capacidade Instalada - historico BR"/>
    <hyperlink ref="A21" location="'Tabela 16'!A1" display="Tabela 16 — Geração de Energia Elétrica por fonte estados - 2024"/>
    <hyperlink ref="A22" location="'Tabela 17'!A1" display="Tabela 17 — PIB MG "/>
    <hyperlink ref="A23" location="'Tabela 18'!A1" display="Tabela 18 — Intensidade Elétrica "/>
    <hyperlink ref="A29" location="'Sankey'!A1" display="Sankey "/>
    <hyperlink ref="A25" location="'Tabela 20 '!A1" display="Tabela 20 —Intensidade Elétrica - MG"/>
    <hyperlink ref="A26" location="'Tabela 21'!A1" display="Tabela 21 — Intensidade Elétrica -Brasil "/>
    <hyperlink ref="A24" location="'Tabela 19'!A1" display="Tabela 19 — PIB - preços de mercado (preços 2010) - R$ de 2010 (milhões) BR"/>
    <hyperlink ref="A27" location="Solar!A1" display="Tabela 21 — Intensidade Elétrica - Brasil "/>
    <hyperlink ref="A28" location="' Solar '!A1" display="Solar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activeCell="F24" sqref="F24"/>
    </sheetView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830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12" t="s">
        <v>831</v>
      </c>
    </row>
    <row r="3" spans="1:12">
      <c r="A3" s="19" t="s">
        <v>292</v>
      </c>
      <c r="B3" s="20" t="s">
        <v>608</v>
      </c>
      <c r="C3" s="20" t="s">
        <v>609</v>
      </c>
      <c r="D3" s="20" t="s">
        <v>610</v>
      </c>
      <c r="E3" s="20" t="s">
        <v>611</v>
      </c>
      <c r="F3" s="20" t="s">
        <v>612</v>
      </c>
      <c r="G3" s="20" t="s">
        <v>613</v>
      </c>
      <c r="H3" s="20" t="s">
        <v>614</v>
      </c>
      <c r="I3" s="20" t="s">
        <v>615</v>
      </c>
      <c r="J3" s="21" t="s">
        <v>616</v>
      </c>
    </row>
    <row r="4" spans="1:12">
      <c r="A4" s="22" t="s">
        <v>293</v>
      </c>
      <c r="B4" s="89" t="s">
        <v>137</v>
      </c>
      <c r="C4" s="89" t="s">
        <v>103</v>
      </c>
      <c r="D4" s="89" t="s">
        <v>258</v>
      </c>
      <c r="E4" s="89" t="s">
        <v>832</v>
      </c>
      <c r="F4" s="89" t="s">
        <v>833</v>
      </c>
      <c r="G4" s="89" t="s">
        <v>834</v>
      </c>
      <c r="H4" s="89" t="s">
        <v>137</v>
      </c>
      <c r="I4" s="89" t="s">
        <v>258</v>
      </c>
      <c r="J4" s="90" t="s">
        <v>107</v>
      </c>
    </row>
    <row r="5" spans="1:12">
      <c r="A5" s="22" t="s">
        <v>294</v>
      </c>
      <c r="B5" s="89" t="s">
        <v>248</v>
      </c>
      <c r="C5" s="89" t="s">
        <v>103</v>
      </c>
      <c r="D5" s="89" t="s">
        <v>258</v>
      </c>
      <c r="E5" s="89" t="s">
        <v>832</v>
      </c>
      <c r="F5" s="89" t="s">
        <v>833</v>
      </c>
      <c r="G5" s="89" t="s">
        <v>835</v>
      </c>
      <c r="H5" s="89" t="s">
        <v>137</v>
      </c>
      <c r="I5" s="89" t="s">
        <v>258</v>
      </c>
      <c r="J5" s="90" t="s">
        <v>107</v>
      </c>
    </row>
    <row r="6" spans="1:12">
      <c r="A6" s="22" t="s">
        <v>295</v>
      </c>
      <c r="B6" s="89" t="s">
        <v>266</v>
      </c>
      <c r="C6" s="89" t="s">
        <v>103</v>
      </c>
      <c r="D6" s="89" t="s">
        <v>258</v>
      </c>
      <c r="E6" s="89" t="s">
        <v>832</v>
      </c>
      <c r="F6" s="89" t="s">
        <v>833</v>
      </c>
      <c r="G6" s="89" t="s">
        <v>836</v>
      </c>
      <c r="H6" s="89" t="s">
        <v>137</v>
      </c>
      <c r="I6" s="89" t="s">
        <v>140</v>
      </c>
      <c r="J6" s="90" t="s">
        <v>107</v>
      </c>
    </row>
    <row r="7" spans="1:12">
      <c r="A7" s="22" t="s">
        <v>296</v>
      </c>
      <c r="B7" s="89" t="s">
        <v>837</v>
      </c>
      <c r="C7" s="89" t="s">
        <v>103</v>
      </c>
      <c r="D7" s="89" t="s">
        <v>258</v>
      </c>
      <c r="E7" s="89" t="s">
        <v>832</v>
      </c>
      <c r="F7" s="89" t="s">
        <v>833</v>
      </c>
      <c r="G7" s="89" t="s">
        <v>838</v>
      </c>
      <c r="H7" s="89" t="s">
        <v>137</v>
      </c>
      <c r="I7" s="89" t="s">
        <v>140</v>
      </c>
      <c r="J7" s="90" t="s">
        <v>107</v>
      </c>
    </row>
    <row r="8" spans="1:12">
      <c r="A8" s="22" t="s">
        <v>297</v>
      </c>
      <c r="B8" s="89" t="s">
        <v>137</v>
      </c>
      <c r="C8" s="89" t="s">
        <v>103</v>
      </c>
      <c r="D8" s="89" t="s">
        <v>258</v>
      </c>
      <c r="E8" s="89" t="s">
        <v>135</v>
      </c>
      <c r="F8" s="89" t="s">
        <v>833</v>
      </c>
      <c r="G8" s="89" t="s">
        <v>839</v>
      </c>
      <c r="H8" s="89" t="s">
        <v>248</v>
      </c>
      <c r="I8" s="89" t="s">
        <v>140</v>
      </c>
      <c r="J8" s="90" t="s">
        <v>107</v>
      </c>
    </row>
    <row r="9" spans="1:12">
      <c r="A9" s="22" t="s">
        <v>298</v>
      </c>
      <c r="B9" s="89" t="s">
        <v>259</v>
      </c>
      <c r="C9" s="89" t="s">
        <v>103</v>
      </c>
      <c r="D9" s="89" t="s">
        <v>258</v>
      </c>
      <c r="E9" s="89" t="s">
        <v>840</v>
      </c>
      <c r="F9" s="89" t="s">
        <v>833</v>
      </c>
      <c r="G9" s="89" t="s">
        <v>841</v>
      </c>
      <c r="H9" s="89" t="s">
        <v>242</v>
      </c>
      <c r="I9" s="89" t="s">
        <v>140</v>
      </c>
      <c r="J9" s="90" t="s">
        <v>107</v>
      </c>
    </row>
    <row r="10" spans="1:12">
      <c r="A10" s="22" t="s">
        <v>299</v>
      </c>
      <c r="B10" s="89" t="s">
        <v>137</v>
      </c>
      <c r="C10" s="89" t="s">
        <v>103</v>
      </c>
      <c r="D10" s="89" t="s">
        <v>258</v>
      </c>
      <c r="E10" s="89" t="s">
        <v>840</v>
      </c>
      <c r="F10" s="89" t="s">
        <v>833</v>
      </c>
      <c r="G10" s="89" t="s">
        <v>842</v>
      </c>
      <c r="H10" s="89" t="s">
        <v>843</v>
      </c>
      <c r="I10" s="89" t="s">
        <v>140</v>
      </c>
      <c r="J10" s="90" t="s">
        <v>107</v>
      </c>
    </row>
    <row r="11" spans="1:12">
      <c r="A11" s="22" t="s">
        <v>300</v>
      </c>
      <c r="B11" s="89" t="s">
        <v>844</v>
      </c>
      <c r="C11" s="89" t="s">
        <v>103</v>
      </c>
      <c r="D11" s="89" t="s">
        <v>258</v>
      </c>
      <c r="E11" s="89" t="s">
        <v>840</v>
      </c>
      <c r="F11" s="89" t="s">
        <v>833</v>
      </c>
      <c r="G11" s="89" t="s">
        <v>111</v>
      </c>
      <c r="H11" s="89" t="s">
        <v>845</v>
      </c>
      <c r="I11" s="89" t="s">
        <v>140</v>
      </c>
      <c r="J11" s="90" t="s">
        <v>107</v>
      </c>
    </row>
    <row r="12" spans="1:12">
      <c r="A12" s="22" t="s">
        <v>301</v>
      </c>
      <c r="B12" s="89" t="s">
        <v>846</v>
      </c>
      <c r="C12" s="89" t="s">
        <v>103</v>
      </c>
      <c r="D12" s="89" t="s">
        <v>258</v>
      </c>
      <c r="E12" s="89" t="s">
        <v>115</v>
      </c>
      <c r="F12" s="89" t="s">
        <v>833</v>
      </c>
      <c r="G12" s="89" t="s">
        <v>847</v>
      </c>
      <c r="H12" s="89" t="s">
        <v>285</v>
      </c>
      <c r="I12" s="89" t="s">
        <v>140</v>
      </c>
      <c r="J12" s="90" t="s">
        <v>107</v>
      </c>
    </row>
    <row r="13" spans="1:12">
      <c r="A13" s="23" t="s">
        <v>302</v>
      </c>
      <c r="B13" s="92" t="s">
        <v>848</v>
      </c>
      <c r="C13" s="92" t="s">
        <v>103</v>
      </c>
      <c r="D13" s="92" t="s">
        <v>258</v>
      </c>
      <c r="E13" s="92" t="s">
        <v>115</v>
      </c>
      <c r="F13" s="92" t="s">
        <v>833</v>
      </c>
      <c r="G13" s="92" t="s">
        <v>849</v>
      </c>
      <c r="H13" s="92" t="s">
        <v>131</v>
      </c>
      <c r="I13" s="92" t="s">
        <v>258</v>
      </c>
      <c r="J13" s="93" t="s">
        <v>107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/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850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12" t="s">
        <v>851</v>
      </c>
    </row>
    <row r="3" spans="1:12">
      <c r="A3" s="19" t="s">
        <v>292</v>
      </c>
      <c r="B3" s="20" t="s">
        <v>608</v>
      </c>
      <c r="C3" s="20" t="s">
        <v>609</v>
      </c>
      <c r="D3" s="20" t="s">
        <v>610</v>
      </c>
      <c r="E3" s="20" t="s">
        <v>611</v>
      </c>
      <c r="F3" s="20" t="s">
        <v>612</v>
      </c>
      <c r="G3" s="20" t="s">
        <v>613</v>
      </c>
      <c r="H3" s="20" t="s">
        <v>614</v>
      </c>
      <c r="I3" s="20" t="s">
        <v>615</v>
      </c>
      <c r="J3" s="21" t="s">
        <v>616</v>
      </c>
    </row>
    <row r="4" spans="1:12">
      <c r="A4" s="22" t="s">
        <v>293</v>
      </c>
      <c r="B4" s="89" t="s">
        <v>852</v>
      </c>
      <c r="C4" s="89" t="s">
        <v>853</v>
      </c>
      <c r="D4" s="89" t="s">
        <v>854</v>
      </c>
      <c r="E4" s="89" t="s">
        <v>855</v>
      </c>
      <c r="F4" s="89" t="s">
        <v>856</v>
      </c>
      <c r="G4" s="89" t="s">
        <v>857</v>
      </c>
      <c r="H4" s="89" t="s">
        <v>858</v>
      </c>
      <c r="I4" s="89" t="s">
        <v>859</v>
      </c>
      <c r="J4" s="90" t="s">
        <v>860</v>
      </c>
    </row>
    <row r="5" spans="1:12">
      <c r="A5" s="22" t="s">
        <v>294</v>
      </c>
      <c r="B5" s="89" t="s">
        <v>861</v>
      </c>
      <c r="C5" s="89" t="s">
        <v>862</v>
      </c>
      <c r="D5" s="89" t="s">
        <v>863</v>
      </c>
      <c r="E5" s="89" t="s">
        <v>864</v>
      </c>
      <c r="F5" s="89" t="s">
        <v>865</v>
      </c>
      <c r="G5" s="89" t="s">
        <v>866</v>
      </c>
      <c r="H5" s="89" t="s">
        <v>867</v>
      </c>
      <c r="I5" s="89" t="s">
        <v>868</v>
      </c>
      <c r="J5" s="90" t="s">
        <v>869</v>
      </c>
    </row>
    <row r="6" spans="1:12">
      <c r="A6" s="22" t="s">
        <v>295</v>
      </c>
      <c r="B6" s="89" t="s">
        <v>870</v>
      </c>
      <c r="C6" s="89" t="s">
        <v>871</v>
      </c>
      <c r="D6" s="89" t="s">
        <v>872</v>
      </c>
      <c r="E6" s="89" t="s">
        <v>873</v>
      </c>
      <c r="F6" s="89" t="s">
        <v>874</v>
      </c>
      <c r="G6" s="89" t="s">
        <v>875</v>
      </c>
      <c r="H6" s="89" t="s">
        <v>876</v>
      </c>
      <c r="I6" s="89" t="s">
        <v>877</v>
      </c>
      <c r="J6" s="90" t="s">
        <v>878</v>
      </c>
    </row>
    <row r="7" spans="1:12">
      <c r="A7" s="22" t="s">
        <v>296</v>
      </c>
      <c r="B7" s="89" t="s">
        <v>879</v>
      </c>
      <c r="C7" s="89" t="s">
        <v>880</v>
      </c>
      <c r="D7" s="89" t="s">
        <v>881</v>
      </c>
      <c r="E7" s="89" t="s">
        <v>882</v>
      </c>
      <c r="F7" s="89" t="s">
        <v>883</v>
      </c>
      <c r="G7" s="89" t="s">
        <v>884</v>
      </c>
      <c r="H7" s="89" t="s">
        <v>885</v>
      </c>
      <c r="I7" s="89" t="s">
        <v>886</v>
      </c>
      <c r="J7" s="90" t="s">
        <v>887</v>
      </c>
    </row>
    <row r="8" spans="1:12">
      <c r="A8" s="22" t="s">
        <v>297</v>
      </c>
      <c r="B8" s="89" t="s">
        <v>888</v>
      </c>
      <c r="C8" s="89" t="s">
        <v>889</v>
      </c>
      <c r="D8" s="89" t="s">
        <v>890</v>
      </c>
      <c r="E8" s="89" t="s">
        <v>891</v>
      </c>
      <c r="F8" s="89" t="s">
        <v>892</v>
      </c>
      <c r="G8" s="89" t="s">
        <v>893</v>
      </c>
      <c r="H8" s="89" t="s">
        <v>894</v>
      </c>
      <c r="I8" s="89" t="s">
        <v>895</v>
      </c>
      <c r="J8" s="90" t="s">
        <v>896</v>
      </c>
    </row>
    <row r="9" spans="1:12">
      <c r="A9" s="22" t="s">
        <v>298</v>
      </c>
      <c r="B9" s="89" t="s">
        <v>897</v>
      </c>
      <c r="C9" s="89" t="s">
        <v>898</v>
      </c>
      <c r="D9" s="89" t="s">
        <v>899</v>
      </c>
      <c r="E9" s="89" t="s">
        <v>900</v>
      </c>
      <c r="F9" s="89" t="s">
        <v>901</v>
      </c>
      <c r="G9" s="89" t="s">
        <v>902</v>
      </c>
      <c r="H9" s="89" t="s">
        <v>903</v>
      </c>
      <c r="I9" s="89" t="s">
        <v>904</v>
      </c>
      <c r="J9" s="90" t="s">
        <v>905</v>
      </c>
    </row>
    <row r="10" spans="1:12">
      <c r="A10" s="22" t="s">
        <v>299</v>
      </c>
      <c r="B10" s="89" t="s">
        <v>906</v>
      </c>
      <c r="C10" s="89" t="s">
        <v>907</v>
      </c>
      <c r="D10" s="89" t="s">
        <v>908</v>
      </c>
      <c r="E10" s="89" t="s">
        <v>909</v>
      </c>
      <c r="F10" s="89" t="s">
        <v>910</v>
      </c>
      <c r="G10" s="89" t="s">
        <v>911</v>
      </c>
      <c r="H10" s="89" t="s">
        <v>912</v>
      </c>
      <c r="I10" s="89" t="s">
        <v>913</v>
      </c>
      <c r="J10" s="90" t="s">
        <v>914</v>
      </c>
    </row>
    <row r="11" spans="1:12">
      <c r="A11" s="22" t="s">
        <v>300</v>
      </c>
      <c r="B11" s="89" t="s">
        <v>915</v>
      </c>
      <c r="C11" s="89" t="s">
        <v>916</v>
      </c>
      <c r="D11" s="89" t="s">
        <v>917</v>
      </c>
      <c r="E11" s="89" t="s">
        <v>918</v>
      </c>
      <c r="F11" s="89" t="s">
        <v>919</v>
      </c>
      <c r="G11" s="89" t="s">
        <v>920</v>
      </c>
      <c r="H11" s="89" t="s">
        <v>921</v>
      </c>
      <c r="I11" s="89" t="s">
        <v>922</v>
      </c>
      <c r="J11" s="90" t="s">
        <v>923</v>
      </c>
    </row>
    <row r="12" spans="1:12">
      <c r="A12" s="22" t="s">
        <v>301</v>
      </c>
      <c r="B12" s="89" t="s">
        <v>924</v>
      </c>
      <c r="C12" s="89" t="s">
        <v>925</v>
      </c>
      <c r="D12" s="89" t="s">
        <v>926</v>
      </c>
      <c r="E12" s="89" t="s">
        <v>927</v>
      </c>
      <c r="F12" s="89" t="s">
        <v>928</v>
      </c>
      <c r="G12" s="89" t="s">
        <v>929</v>
      </c>
      <c r="H12" s="89" t="s">
        <v>930</v>
      </c>
      <c r="I12" s="89" t="s">
        <v>931</v>
      </c>
      <c r="J12" s="90" t="s">
        <v>932</v>
      </c>
    </row>
    <row r="13" spans="1:12">
      <c r="A13" s="23" t="s">
        <v>302</v>
      </c>
      <c r="B13" s="92" t="s">
        <v>933</v>
      </c>
      <c r="C13" s="92" t="s">
        <v>934</v>
      </c>
      <c r="D13" s="92" t="s">
        <v>935</v>
      </c>
      <c r="E13" s="92" t="s">
        <v>936</v>
      </c>
      <c r="F13" s="92" t="s">
        <v>937</v>
      </c>
      <c r="G13" s="92" t="s">
        <v>938</v>
      </c>
      <c r="H13" s="92" t="s">
        <v>939</v>
      </c>
      <c r="I13" s="92" t="s">
        <v>940</v>
      </c>
      <c r="J13" s="93" t="s">
        <v>941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activeCell="C16" sqref="C16"/>
    </sheetView>
  </sheetViews>
  <sheetFormatPr defaultRowHeight="15"/>
  <cols>
    <col min="1" max="1" width="9.85546875" customWidth="1"/>
    <col min="2" max="2" width="10.85546875" customWidth="1"/>
    <col min="3" max="3" width="12.85546875" customWidth="1"/>
    <col min="4" max="4" width="12" customWidth="1"/>
    <col min="5" max="5" width="10.5703125" customWidth="1"/>
    <col min="6" max="6" width="13.28515625" customWidth="1"/>
    <col min="7" max="7" width="12.28515625" customWidth="1"/>
    <col min="8" max="8" width="11.140625" customWidth="1"/>
    <col min="9" max="9" width="10.5703125" customWidth="1"/>
    <col min="10" max="10" width="12.28515625" customWidth="1"/>
  </cols>
  <sheetData>
    <row r="1" spans="1:12">
      <c r="A1" s="4" t="s">
        <v>942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12" t="s">
        <v>607</v>
      </c>
    </row>
    <row r="3" spans="1:12" s="52" customFormat="1" ht="27" customHeight="1">
      <c r="A3" s="124" t="s">
        <v>292</v>
      </c>
      <c r="B3" s="125" t="s">
        <v>608</v>
      </c>
      <c r="C3" s="125" t="s">
        <v>609</v>
      </c>
      <c r="D3" s="125" t="s">
        <v>610</v>
      </c>
      <c r="E3" s="125" t="s">
        <v>611</v>
      </c>
      <c r="F3" s="125" t="s">
        <v>612</v>
      </c>
      <c r="G3" s="125" t="s">
        <v>613</v>
      </c>
      <c r="H3" s="125" t="s">
        <v>614</v>
      </c>
      <c r="I3" s="125" t="s">
        <v>615</v>
      </c>
      <c r="J3" s="126" t="s">
        <v>616</v>
      </c>
    </row>
    <row r="4" spans="1:12">
      <c r="A4" s="22" t="s">
        <v>293</v>
      </c>
      <c r="B4" s="89" t="s">
        <v>943</v>
      </c>
      <c r="C4" s="89" t="s">
        <v>944</v>
      </c>
      <c r="D4" s="89" t="s">
        <v>945</v>
      </c>
      <c r="E4" s="89" t="s">
        <v>946</v>
      </c>
      <c r="F4" s="89" t="s">
        <v>945</v>
      </c>
      <c r="G4" s="89" t="s">
        <v>947</v>
      </c>
      <c r="H4" s="89" t="s">
        <v>948</v>
      </c>
      <c r="I4" s="89" t="s">
        <v>945</v>
      </c>
      <c r="J4" s="90" t="s">
        <v>107</v>
      </c>
    </row>
    <row r="5" spans="1:12">
      <c r="A5" s="22" t="s">
        <v>294</v>
      </c>
      <c r="B5" s="89" t="s">
        <v>949</v>
      </c>
      <c r="C5" s="89" t="s">
        <v>944</v>
      </c>
      <c r="D5" s="89" t="s">
        <v>945</v>
      </c>
      <c r="E5" s="89" t="s">
        <v>950</v>
      </c>
      <c r="F5" s="89" t="s">
        <v>945</v>
      </c>
      <c r="G5" s="89" t="s">
        <v>951</v>
      </c>
      <c r="H5" s="89" t="s">
        <v>948</v>
      </c>
      <c r="I5" s="89" t="s">
        <v>945</v>
      </c>
      <c r="J5" s="90" t="s">
        <v>107</v>
      </c>
    </row>
    <row r="6" spans="1:12">
      <c r="A6" s="22" t="s">
        <v>295</v>
      </c>
      <c r="B6" s="89" t="s">
        <v>949</v>
      </c>
      <c r="C6" s="89" t="s">
        <v>944</v>
      </c>
      <c r="D6" s="89" t="s">
        <v>945</v>
      </c>
      <c r="E6" s="89" t="s">
        <v>950</v>
      </c>
      <c r="F6" s="89" t="s">
        <v>945</v>
      </c>
      <c r="G6" s="89" t="s">
        <v>951</v>
      </c>
      <c r="H6" s="89" t="s">
        <v>948</v>
      </c>
      <c r="I6" s="89" t="s">
        <v>945</v>
      </c>
      <c r="J6" s="90" t="s">
        <v>107</v>
      </c>
    </row>
    <row r="7" spans="1:12">
      <c r="A7" s="22" t="s">
        <v>296</v>
      </c>
      <c r="B7" s="89" t="s">
        <v>949</v>
      </c>
      <c r="C7" s="89" t="s">
        <v>944</v>
      </c>
      <c r="D7" s="89" t="s">
        <v>945</v>
      </c>
      <c r="E7" s="89" t="s">
        <v>950</v>
      </c>
      <c r="F7" s="89" t="s">
        <v>945</v>
      </c>
      <c r="G7" s="89" t="s">
        <v>951</v>
      </c>
      <c r="H7" s="89" t="s">
        <v>948</v>
      </c>
      <c r="I7" s="89" t="s">
        <v>945</v>
      </c>
      <c r="J7" s="90" t="s">
        <v>107</v>
      </c>
    </row>
    <row r="8" spans="1:12">
      <c r="A8" s="22" t="s">
        <v>297</v>
      </c>
      <c r="B8" s="89" t="s">
        <v>949</v>
      </c>
      <c r="C8" s="89" t="s">
        <v>944</v>
      </c>
      <c r="D8" s="89" t="s">
        <v>945</v>
      </c>
      <c r="E8" s="89" t="s">
        <v>952</v>
      </c>
      <c r="F8" s="89" t="s">
        <v>945</v>
      </c>
      <c r="G8" s="89" t="s">
        <v>951</v>
      </c>
      <c r="H8" s="89" t="s">
        <v>948</v>
      </c>
      <c r="I8" s="89" t="s">
        <v>945</v>
      </c>
      <c r="J8" s="90" t="s">
        <v>107</v>
      </c>
    </row>
    <row r="9" spans="1:12">
      <c r="A9" s="22" t="s">
        <v>298</v>
      </c>
      <c r="B9" s="89" t="s">
        <v>953</v>
      </c>
      <c r="C9" s="89" t="s">
        <v>944</v>
      </c>
      <c r="D9" s="89" t="s">
        <v>945</v>
      </c>
      <c r="E9" s="89" t="s">
        <v>952</v>
      </c>
      <c r="F9" s="89" t="s">
        <v>945</v>
      </c>
      <c r="G9" s="89" t="s">
        <v>954</v>
      </c>
      <c r="H9" s="89" t="s">
        <v>955</v>
      </c>
      <c r="I9" s="89" t="s">
        <v>945</v>
      </c>
      <c r="J9" s="90" t="s">
        <v>107</v>
      </c>
    </row>
    <row r="10" spans="1:12">
      <c r="A10" s="22" t="s">
        <v>299</v>
      </c>
      <c r="B10" s="89" t="s">
        <v>956</v>
      </c>
      <c r="C10" s="89" t="s">
        <v>944</v>
      </c>
      <c r="D10" s="89" t="s">
        <v>945</v>
      </c>
      <c r="E10" s="89" t="s">
        <v>950</v>
      </c>
      <c r="F10" s="89" t="s">
        <v>945</v>
      </c>
      <c r="G10" s="89" t="s">
        <v>957</v>
      </c>
      <c r="H10" s="89" t="s">
        <v>955</v>
      </c>
      <c r="I10" s="89" t="s">
        <v>945</v>
      </c>
      <c r="J10" s="90" t="s">
        <v>107</v>
      </c>
    </row>
    <row r="11" spans="1:12">
      <c r="A11" s="22" t="s">
        <v>300</v>
      </c>
      <c r="B11" s="89" t="s">
        <v>956</v>
      </c>
      <c r="C11" s="89" t="s">
        <v>944</v>
      </c>
      <c r="D11" s="89" t="s">
        <v>945</v>
      </c>
      <c r="E11" s="89" t="s">
        <v>950</v>
      </c>
      <c r="F11" s="89" t="s">
        <v>945</v>
      </c>
      <c r="G11" s="89" t="s">
        <v>957</v>
      </c>
      <c r="H11" s="89" t="s">
        <v>948</v>
      </c>
      <c r="I11" s="89" t="s">
        <v>945</v>
      </c>
      <c r="J11" s="90" t="s">
        <v>107</v>
      </c>
    </row>
    <row r="12" spans="1:12">
      <c r="A12" s="22" t="s">
        <v>301</v>
      </c>
      <c r="B12" s="89" t="s">
        <v>956</v>
      </c>
      <c r="C12" s="89" t="s">
        <v>944</v>
      </c>
      <c r="D12" s="89" t="s">
        <v>945</v>
      </c>
      <c r="E12" s="89" t="s">
        <v>952</v>
      </c>
      <c r="F12" s="89" t="s">
        <v>945</v>
      </c>
      <c r="G12" s="89" t="s">
        <v>954</v>
      </c>
      <c r="H12" s="89" t="s">
        <v>948</v>
      </c>
      <c r="I12" s="89" t="s">
        <v>945</v>
      </c>
      <c r="J12" s="90" t="s">
        <v>107</v>
      </c>
    </row>
    <row r="13" spans="1:12">
      <c r="A13" s="23" t="s">
        <v>302</v>
      </c>
      <c r="B13" s="92" t="s">
        <v>949</v>
      </c>
      <c r="C13" s="92" t="s">
        <v>944</v>
      </c>
      <c r="D13" s="92" t="s">
        <v>958</v>
      </c>
      <c r="E13" s="92" t="s">
        <v>952</v>
      </c>
      <c r="F13" s="92" t="s">
        <v>945</v>
      </c>
      <c r="G13" s="92" t="s">
        <v>954</v>
      </c>
      <c r="H13" s="92" t="s">
        <v>948</v>
      </c>
      <c r="I13" s="92" t="s">
        <v>945</v>
      </c>
      <c r="J13" s="93" t="s">
        <v>107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/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959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12" t="s">
        <v>607</v>
      </c>
    </row>
    <row r="3" spans="1:12">
      <c r="A3" s="19" t="s">
        <v>292</v>
      </c>
      <c r="B3" s="20" t="s">
        <v>608</v>
      </c>
      <c r="C3" s="20" t="s">
        <v>609</v>
      </c>
      <c r="D3" s="20" t="s">
        <v>610</v>
      </c>
      <c r="E3" s="20" t="s">
        <v>611</v>
      </c>
      <c r="F3" s="20" t="s">
        <v>612</v>
      </c>
      <c r="G3" s="20" t="s">
        <v>613</v>
      </c>
      <c r="H3" s="20" t="s">
        <v>614</v>
      </c>
      <c r="I3" s="20" t="s">
        <v>615</v>
      </c>
      <c r="J3" s="21" t="s">
        <v>616</v>
      </c>
    </row>
    <row r="4" spans="1:12">
      <c r="A4" s="22" t="s">
        <v>293</v>
      </c>
      <c r="B4" s="89" t="s">
        <v>960</v>
      </c>
      <c r="C4" s="89" t="s">
        <v>961</v>
      </c>
      <c r="D4" s="89" t="s">
        <v>962</v>
      </c>
      <c r="E4" s="89" t="s">
        <v>963</v>
      </c>
      <c r="F4" s="89" t="s">
        <v>964</v>
      </c>
      <c r="G4" s="89" t="s">
        <v>965</v>
      </c>
      <c r="H4" s="89" t="s">
        <v>966</v>
      </c>
      <c r="I4" s="89" t="s">
        <v>967</v>
      </c>
      <c r="J4" s="90" t="s">
        <v>968</v>
      </c>
    </row>
    <row r="5" spans="1:12">
      <c r="A5" s="22" t="s">
        <v>294</v>
      </c>
      <c r="B5" s="89" t="s">
        <v>969</v>
      </c>
      <c r="C5" s="89" t="s">
        <v>970</v>
      </c>
      <c r="D5" s="89" t="s">
        <v>971</v>
      </c>
      <c r="E5" s="89" t="s">
        <v>972</v>
      </c>
      <c r="F5" s="89" t="s">
        <v>973</v>
      </c>
      <c r="G5" s="89" t="s">
        <v>974</v>
      </c>
      <c r="H5" s="89" t="s">
        <v>975</v>
      </c>
      <c r="I5" s="89" t="s">
        <v>976</v>
      </c>
      <c r="J5" s="90" t="s">
        <v>977</v>
      </c>
    </row>
    <row r="6" spans="1:12">
      <c r="A6" s="22" t="s">
        <v>295</v>
      </c>
      <c r="B6" s="89" t="s">
        <v>978</v>
      </c>
      <c r="C6" s="89" t="s">
        <v>979</v>
      </c>
      <c r="D6" s="89" t="s">
        <v>980</v>
      </c>
      <c r="E6" s="89" t="s">
        <v>981</v>
      </c>
      <c r="F6" s="89" t="s">
        <v>982</v>
      </c>
      <c r="G6" s="89" t="s">
        <v>983</v>
      </c>
      <c r="H6" s="89" t="s">
        <v>984</v>
      </c>
      <c r="I6" s="89" t="s">
        <v>985</v>
      </c>
      <c r="J6" s="90" t="s">
        <v>986</v>
      </c>
    </row>
    <row r="7" spans="1:12">
      <c r="A7" s="22" t="s">
        <v>296</v>
      </c>
      <c r="B7" s="89" t="s">
        <v>987</v>
      </c>
      <c r="C7" s="89" t="s">
        <v>988</v>
      </c>
      <c r="D7" s="89" t="s">
        <v>989</v>
      </c>
      <c r="E7" s="89" t="s">
        <v>990</v>
      </c>
      <c r="F7" s="89" t="s">
        <v>991</v>
      </c>
      <c r="G7" s="89" t="s">
        <v>992</v>
      </c>
      <c r="H7" s="89" t="s">
        <v>993</v>
      </c>
      <c r="I7" s="89" t="s">
        <v>994</v>
      </c>
      <c r="J7" s="90" t="s">
        <v>995</v>
      </c>
    </row>
    <row r="8" spans="1:12">
      <c r="A8" s="22" t="s">
        <v>297</v>
      </c>
      <c r="B8" s="89" t="s">
        <v>996</v>
      </c>
      <c r="C8" s="89" t="s">
        <v>997</v>
      </c>
      <c r="D8" s="89" t="s">
        <v>998</v>
      </c>
      <c r="E8" s="89" t="s">
        <v>999</v>
      </c>
      <c r="F8" s="89" t="s">
        <v>1000</v>
      </c>
      <c r="G8" s="89" t="s">
        <v>1001</v>
      </c>
      <c r="H8" s="89" t="s">
        <v>1002</v>
      </c>
      <c r="I8" s="89" t="s">
        <v>1003</v>
      </c>
      <c r="J8" s="90" t="s">
        <v>1004</v>
      </c>
    </row>
    <row r="9" spans="1:12">
      <c r="A9" s="22" t="s">
        <v>298</v>
      </c>
      <c r="B9" s="89" t="s">
        <v>1005</v>
      </c>
      <c r="C9" s="89" t="s">
        <v>1006</v>
      </c>
      <c r="D9" s="89" t="s">
        <v>1007</v>
      </c>
      <c r="E9" s="89" t="s">
        <v>1008</v>
      </c>
      <c r="F9" s="89" t="s">
        <v>1009</v>
      </c>
      <c r="G9" s="89" t="s">
        <v>1010</v>
      </c>
      <c r="H9" s="89" t="s">
        <v>1011</v>
      </c>
      <c r="I9" s="89" t="s">
        <v>1012</v>
      </c>
      <c r="J9" s="90" t="s">
        <v>1013</v>
      </c>
    </row>
    <row r="10" spans="1:12">
      <c r="A10" s="22" t="s">
        <v>299</v>
      </c>
      <c r="B10" s="89" t="s">
        <v>1014</v>
      </c>
      <c r="C10" s="89" t="s">
        <v>1015</v>
      </c>
      <c r="D10" s="89" t="s">
        <v>1016</v>
      </c>
      <c r="E10" s="89" t="s">
        <v>1017</v>
      </c>
      <c r="F10" s="89" t="s">
        <v>1018</v>
      </c>
      <c r="G10" s="89" t="s">
        <v>1019</v>
      </c>
      <c r="H10" s="89" t="s">
        <v>1020</v>
      </c>
      <c r="I10" s="89" t="s">
        <v>1021</v>
      </c>
      <c r="J10" s="90" t="s">
        <v>1022</v>
      </c>
    </row>
    <row r="11" spans="1:12">
      <c r="A11" s="22" t="s">
        <v>300</v>
      </c>
      <c r="B11" s="89" t="s">
        <v>1023</v>
      </c>
      <c r="C11" s="89" t="s">
        <v>1024</v>
      </c>
      <c r="D11" s="89" t="s">
        <v>1025</v>
      </c>
      <c r="E11" s="89" t="s">
        <v>1026</v>
      </c>
      <c r="F11" s="89" t="s">
        <v>1027</v>
      </c>
      <c r="G11" s="89" t="s">
        <v>1028</v>
      </c>
      <c r="H11" s="89" t="s">
        <v>1029</v>
      </c>
      <c r="I11" s="89" t="s">
        <v>1030</v>
      </c>
      <c r="J11" s="90" t="s">
        <v>1031</v>
      </c>
    </row>
    <row r="12" spans="1:12">
      <c r="A12" s="22" t="s">
        <v>301</v>
      </c>
      <c r="B12" s="89" t="s">
        <v>1032</v>
      </c>
      <c r="C12" s="89" t="s">
        <v>1033</v>
      </c>
      <c r="D12" s="89" t="s">
        <v>1034</v>
      </c>
      <c r="E12" s="89" t="s">
        <v>1035</v>
      </c>
      <c r="F12" s="89" t="s">
        <v>1036</v>
      </c>
      <c r="G12" s="89" t="s">
        <v>1037</v>
      </c>
      <c r="H12" s="89" t="s">
        <v>1038</v>
      </c>
      <c r="I12" s="89" t="s">
        <v>1039</v>
      </c>
      <c r="J12" s="90" t="s">
        <v>1040</v>
      </c>
    </row>
    <row r="13" spans="1:12">
      <c r="A13" s="23" t="s">
        <v>302</v>
      </c>
      <c r="B13" s="92" t="s">
        <v>1041</v>
      </c>
      <c r="C13" s="92" t="s">
        <v>1042</v>
      </c>
      <c r="D13" s="92" t="s">
        <v>1043</v>
      </c>
      <c r="E13" s="92" t="s">
        <v>1044</v>
      </c>
      <c r="F13" s="92" t="s">
        <v>1045</v>
      </c>
      <c r="G13" s="92" t="s">
        <v>1046</v>
      </c>
      <c r="H13" s="92" t="s">
        <v>1047</v>
      </c>
      <c r="I13" s="92" t="s">
        <v>1048</v>
      </c>
      <c r="J13" s="93" t="s">
        <v>1049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activeCell="H18" sqref="H18"/>
    </sheetView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1050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12" t="s">
        <v>607</v>
      </c>
    </row>
    <row r="3" spans="1:12" ht="26.25" customHeight="1" thickBot="1">
      <c r="A3" s="96" t="s">
        <v>292</v>
      </c>
      <c r="B3" s="97" t="s">
        <v>608</v>
      </c>
      <c r="C3" s="97" t="s">
        <v>609</v>
      </c>
      <c r="D3" s="97" t="s">
        <v>610</v>
      </c>
      <c r="E3" s="97" t="s">
        <v>611</v>
      </c>
      <c r="F3" s="97" t="s">
        <v>612</v>
      </c>
      <c r="G3" s="97" t="s">
        <v>613</v>
      </c>
      <c r="H3" s="97" t="s">
        <v>614</v>
      </c>
      <c r="I3" s="97" t="s">
        <v>615</v>
      </c>
      <c r="J3" s="98" t="s">
        <v>616</v>
      </c>
    </row>
    <row r="4" spans="1:12" ht="15.75" thickTop="1">
      <c r="A4" s="99" t="s">
        <v>293</v>
      </c>
      <c r="B4" s="36" t="s">
        <v>288</v>
      </c>
      <c r="C4" s="36" t="s">
        <v>103</v>
      </c>
      <c r="D4" s="36" t="s">
        <v>258</v>
      </c>
      <c r="E4" s="36" t="s">
        <v>1051</v>
      </c>
      <c r="F4" s="36" t="s">
        <v>1051</v>
      </c>
      <c r="G4" s="36" t="s">
        <v>1052</v>
      </c>
      <c r="H4" s="36" t="s">
        <v>738</v>
      </c>
      <c r="I4" s="36" t="s">
        <v>258</v>
      </c>
      <c r="J4" s="37" t="s">
        <v>107</v>
      </c>
    </row>
    <row r="5" spans="1:12">
      <c r="A5" s="99" t="s">
        <v>294</v>
      </c>
      <c r="B5" s="36" t="s">
        <v>255</v>
      </c>
      <c r="C5" s="36" t="s">
        <v>103</v>
      </c>
      <c r="D5" s="36" t="s">
        <v>258</v>
      </c>
      <c r="E5" s="36" t="s">
        <v>1051</v>
      </c>
      <c r="F5" s="36" t="s">
        <v>1051</v>
      </c>
      <c r="G5" s="36" t="s">
        <v>1053</v>
      </c>
      <c r="H5" s="36" t="s">
        <v>738</v>
      </c>
      <c r="I5" s="36" t="s">
        <v>258</v>
      </c>
      <c r="J5" s="37" t="s">
        <v>107</v>
      </c>
    </row>
    <row r="6" spans="1:12">
      <c r="A6" s="99" t="s">
        <v>295</v>
      </c>
      <c r="B6" s="36" t="s">
        <v>715</v>
      </c>
      <c r="C6" s="36" t="s">
        <v>103</v>
      </c>
      <c r="D6" s="36" t="s">
        <v>258</v>
      </c>
      <c r="E6" s="36" t="s">
        <v>265</v>
      </c>
      <c r="F6" s="36" t="s">
        <v>1051</v>
      </c>
      <c r="G6" s="36" t="s">
        <v>1054</v>
      </c>
      <c r="H6" s="36" t="s">
        <v>738</v>
      </c>
      <c r="I6" s="36" t="s">
        <v>258</v>
      </c>
      <c r="J6" s="37" t="s">
        <v>107</v>
      </c>
    </row>
    <row r="7" spans="1:12">
      <c r="A7" s="99" t="s">
        <v>296</v>
      </c>
      <c r="B7" s="36" t="s">
        <v>721</v>
      </c>
      <c r="C7" s="36" t="s">
        <v>103</v>
      </c>
      <c r="D7" s="36" t="s">
        <v>258</v>
      </c>
      <c r="E7" s="36" t="s">
        <v>265</v>
      </c>
      <c r="F7" s="36" t="s">
        <v>1051</v>
      </c>
      <c r="G7" s="36" t="s">
        <v>1055</v>
      </c>
      <c r="H7" s="36" t="s">
        <v>285</v>
      </c>
      <c r="I7" s="36" t="s">
        <v>258</v>
      </c>
      <c r="J7" s="37" t="s">
        <v>107</v>
      </c>
    </row>
    <row r="8" spans="1:12">
      <c r="A8" s="99" t="s">
        <v>297</v>
      </c>
      <c r="B8" s="36" t="s">
        <v>721</v>
      </c>
      <c r="C8" s="36" t="s">
        <v>103</v>
      </c>
      <c r="D8" s="36" t="s">
        <v>258</v>
      </c>
      <c r="E8" s="36" t="s">
        <v>265</v>
      </c>
      <c r="F8" s="36" t="s">
        <v>1051</v>
      </c>
      <c r="G8" s="36" t="s">
        <v>1056</v>
      </c>
      <c r="H8" s="36" t="s">
        <v>285</v>
      </c>
      <c r="I8" s="36" t="s">
        <v>258</v>
      </c>
      <c r="J8" s="37" t="s">
        <v>107</v>
      </c>
    </row>
    <row r="9" spans="1:12">
      <c r="A9" s="99" t="s">
        <v>298</v>
      </c>
      <c r="B9" s="36" t="s">
        <v>711</v>
      </c>
      <c r="C9" s="36" t="s">
        <v>103</v>
      </c>
      <c r="D9" s="36" t="s">
        <v>258</v>
      </c>
      <c r="E9" s="36" t="s">
        <v>135</v>
      </c>
      <c r="F9" s="36" t="s">
        <v>1051</v>
      </c>
      <c r="G9" s="36" t="s">
        <v>1056</v>
      </c>
      <c r="H9" s="36" t="s">
        <v>285</v>
      </c>
      <c r="I9" s="36" t="s">
        <v>258</v>
      </c>
      <c r="J9" s="37" t="s">
        <v>107</v>
      </c>
    </row>
    <row r="10" spans="1:12">
      <c r="A10" s="99" t="s">
        <v>299</v>
      </c>
      <c r="B10" s="36" t="s">
        <v>1057</v>
      </c>
      <c r="C10" s="36" t="s">
        <v>103</v>
      </c>
      <c r="D10" s="36" t="s">
        <v>258</v>
      </c>
      <c r="E10" s="36" t="s">
        <v>135</v>
      </c>
      <c r="F10" s="36" t="s">
        <v>1051</v>
      </c>
      <c r="G10" s="36" t="s">
        <v>1058</v>
      </c>
      <c r="H10" s="36" t="s">
        <v>285</v>
      </c>
      <c r="I10" s="36" t="s">
        <v>258</v>
      </c>
      <c r="J10" s="37" t="s">
        <v>107</v>
      </c>
    </row>
    <row r="11" spans="1:12">
      <c r="A11" s="99" t="s">
        <v>300</v>
      </c>
      <c r="B11" s="36" t="s">
        <v>711</v>
      </c>
      <c r="C11" s="36" t="s">
        <v>103</v>
      </c>
      <c r="D11" s="36" t="s">
        <v>258</v>
      </c>
      <c r="E11" s="36" t="s">
        <v>135</v>
      </c>
      <c r="F11" s="36" t="s">
        <v>1051</v>
      </c>
      <c r="G11" s="36" t="s">
        <v>1059</v>
      </c>
      <c r="H11" s="36" t="s">
        <v>1060</v>
      </c>
      <c r="I11" s="36" t="s">
        <v>258</v>
      </c>
      <c r="J11" s="37" t="s">
        <v>107</v>
      </c>
    </row>
    <row r="12" spans="1:12">
      <c r="A12" s="99" t="s">
        <v>301</v>
      </c>
      <c r="B12" s="36" t="s">
        <v>1057</v>
      </c>
      <c r="C12" s="36" t="s">
        <v>103</v>
      </c>
      <c r="D12" s="36" t="s">
        <v>258</v>
      </c>
      <c r="E12" s="36" t="s">
        <v>135</v>
      </c>
      <c r="F12" s="36" t="s">
        <v>1051</v>
      </c>
      <c r="G12" s="36" t="s">
        <v>1061</v>
      </c>
      <c r="H12" s="36" t="s">
        <v>104</v>
      </c>
      <c r="I12" s="36" t="s">
        <v>258</v>
      </c>
      <c r="J12" s="37" t="s">
        <v>107</v>
      </c>
    </row>
    <row r="13" spans="1:12">
      <c r="A13" s="100" t="s">
        <v>302</v>
      </c>
      <c r="B13" s="38" t="s">
        <v>1062</v>
      </c>
      <c r="C13" s="38" t="s">
        <v>103</v>
      </c>
      <c r="D13" s="38" t="s">
        <v>258</v>
      </c>
      <c r="E13" s="38" t="s">
        <v>135</v>
      </c>
      <c r="F13" s="38" t="s">
        <v>1051</v>
      </c>
      <c r="G13" s="38" t="s">
        <v>1063</v>
      </c>
      <c r="H13" s="38" t="s">
        <v>254</v>
      </c>
      <c r="I13" s="38" t="s">
        <v>258</v>
      </c>
      <c r="J13" s="39" t="s">
        <v>107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>
      <selection activeCell="D9" sqref="D9"/>
    </sheetView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1064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116" t="s">
        <v>1065</v>
      </c>
      <c r="E2" s="49"/>
    </row>
    <row r="3" spans="1:12" ht="15.75" thickBot="1">
      <c r="A3" s="19" t="s">
        <v>1066</v>
      </c>
      <c r="B3" s="20" t="s">
        <v>1067</v>
      </c>
      <c r="C3" s="20" t="s">
        <v>1068</v>
      </c>
      <c r="D3" s="20" t="s">
        <v>1069</v>
      </c>
      <c r="E3" s="20" t="s">
        <v>1070</v>
      </c>
      <c r="F3" s="20" t="s">
        <v>1071</v>
      </c>
      <c r="G3" s="20" t="s">
        <v>1072</v>
      </c>
      <c r="H3" s="20" t="s">
        <v>1073</v>
      </c>
      <c r="I3" s="32" t="s">
        <v>1074</v>
      </c>
    </row>
    <row r="4" spans="1:12" ht="15.75" thickTop="1">
      <c r="A4" s="33">
        <v>2025</v>
      </c>
      <c r="B4" s="89" t="s">
        <v>1075</v>
      </c>
      <c r="C4" s="89" t="s">
        <v>1076</v>
      </c>
      <c r="D4" s="89" t="s">
        <v>1077</v>
      </c>
      <c r="E4" s="89">
        <v>474.94</v>
      </c>
      <c r="F4" s="89">
        <v>0.62</v>
      </c>
      <c r="G4" s="89" t="s">
        <v>1077</v>
      </c>
      <c r="H4" s="89" t="s">
        <v>1077</v>
      </c>
      <c r="I4" s="101" t="s">
        <v>1077</v>
      </c>
    </row>
    <row r="5" spans="1:12">
      <c r="A5" s="33">
        <v>2024</v>
      </c>
      <c r="B5" s="89" t="s">
        <v>1075</v>
      </c>
      <c r="C5" s="89" t="s">
        <v>1076</v>
      </c>
      <c r="D5" s="89">
        <v>120</v>
      </c>
      <c r="E5" s="89">
        <v>3119.7</v>
      </c>
      <c r="F5" s="89">
        <v>5.6</v>
      </c>
      <c r="G5" s="89" t="s">
        <v>1077</v>
      </c>
      <c r="H5" s="89" t="s">
        <v>1077</v>
      </c>
      <c r="I5" s="101" t="s">
        <v>1077</v>
      </c>
    </row>
    <row r="6" spans="1:12">
      <c r="A6" s="33">
        <v>2023</v>
      </c>
      <c r="B6" s="89" t="s">
        <v>1075</v>
      </c>
      <c r="C6" s="89" t="s">
        <v>1076</v>
      </c>
      <c r="D6" s="89" t="s">
        <v>1077</v>
      </c>
      <c r="E6" s="89">
        <v>2020.38</v>
      </c>
      <c r="F6" s="89">
        <v>6.24</v>
      </c>
      <c r="G6" s="89" t="s">
        <v>1077</v>
      </c>
      <c r="H6" s="89" t="s">
        <v>1077</v>
      </c>
      <c r="I6" s="101" t="s">
        <v>1077</v>
      </c>
    </row>
    <row r="7" spans="1:12">
      <c r="A7" s="33">
        <v>2022</v>
      </c>
      <c r="B7" s="89" t="s">
        <v>1075</v>
      </c>
      <c r="C7" s="89" t="s">
        <v>1076</v>
      </c>
      <c r="D7" s="89">
        <v>287.7</v>
      </c>
      <c r="E7" s="89">
        <v>1161.28</v>
      </c>
      <c r="F7" s="89">
        <v>2.1</v>
      </c>
      <c r="G7" s="89" t="s">
        <v>1077</v>
      </c>
      <c r="H7" s="89" t="s">
        <v>1077</v>
      </c>
      <c r="I7" s="101" t="s">
        <v>1077</v>
      </c>
    </row>
    <row r="8" spans="1:12">
      <c r="A8" s="33">
        <v>2021</v>
      </c>
      <c r="B8" s="89" t="s">
        <v>1075</v>
      </c>
      <c r="C8" s="89" t="s">
        <v>1076</v>
      </c>
      <c r="D8" s="89" t="s">
        <v>1077</v>
      </c>
      <c r="E8" s="89">
        <v>89.72</v>
      </c>
      <c r="F8" s="89" t="s">
        <v>1077</v>
      </c>
      <c r="G8" s="89" t="s">
        <v>1077</v>
      </c>
      <c r="H8" s="89" t="s">
        <v>1077</v>
      </c>
      <c r="I8" s="101" t="s">
        <v>1077</v>
      </c>
    </row>
    <row r="9" spans="1:12">
      <c r="A9" s="33">
        <v>2020</v>
      </c>
      <c r="B9" s="89" t="s">
        <v>1075</v>
      </c>
      <c r="C9" s="89" t="s">
        <v>1076</v>
      </c>
      <c r="D9" s="89">
        <v>145.13999999999999</v>
      </c>
      <c r="E9" s="89">
        <v>0.19</v>
      </c>
      <c r="F9" s="89">
        <v>4</v>
      </c>
      <c r="G9" s="89" t="s">
        <v>1077</v>
      </c>
      <c r="H9" s="89" t="s">
        <v>1077</v>
      </c>
      <c r="I9" s="101" t="s">
        <v>1077</v>
      </c>
    </row>
    <row r="10" spans="1:12">
      <c r="A10" s="33">
        <v>2019</v>
      </c>
      <c r="B10" s="89" t="s">
        <v>1075</v>
      </c>
      <c r="C10" s="89" t="s">
        <v>1076</v>
      </c>
      <c r="D10" s="89" t="s">
        <v>1077</v>
      </c>
      <c r="E10" s="89">
        <v>147.78</v>
      </c>
      <c r="F10" s="89">
        <v>0.06</v>
      </c>
      <c r="G10" s="89" t="s">
        <v>1077</v>
      </c>
      <c r="H10" s="89">
        <v>18</v>
      </c>
      <c r="I10" s="101" t="s">
        <v>1077</v>
      </c>
    </row>
    <row r="11" spans="1:12">
      <c r="A11" s="33">
        <v>2018</v>
      </c>
      <c r="B11" s="89" t="s">
        <v>1075</v>
      </c>
      <c r="C11" s="89" t="s">
        <v>1076</v>
      </c>
      <c r="D11" s="89">
        <v>8.9499999999999993</v>
      </c>
      <c r="E11" s="89">
        <v>127.22</v>
      </c>
      <c r="F11" s="89">
        <v>1.62</v>
      </c>
      <c r="G11" s="89" t="s">
        <v>1077</v>
      </c>
      <c r="H11" s="89">
        <v>55.9</v>
      </c>
      <c r="I11" s="101" t="s">
        <v>1077</v>
      </c>
    </row>
    <row r="12" spans="1:12">
      <c r="A12" s="33">
        <v>2017</v>
      </c>
      <c r="B12" s="89" t="s">
        <v>1075</v>
      </c>
      <c r="C12" s="89" t="s">
        <v>1076</v>
      </c>
      <c r="D12" s="89">
        <v>13.47</v>
      </c>
      <c r="E12" s="89">
        <v>236.01</v>
      </c>
      <c r="F12" s="89">
        <v>11.85</v>
      </c>
      <c r="G12" s="89" t="s">
        <v>1077</v>
      </c>
      <c r="H12" s="89">
        <v>30</v>
      </c>
      <c r="I12" s="101" t="s">
        <v>1077</v>
      </c>
    </row>
    <row r="13" spans="1:12">
      <c r="A13" s="34">
        <v>2016</v>
      </c>
      <c r="B13" s="89" t="s">
        <v>1075</v>
      </c>
      <c r="C13" s="89" t="s">
        <v>1076</v>
      </c>
      <c r="D13" s="89">
        <v>53.97</v>
      </c>
      <c r="E13" s="89">
        <v>32.44</v>
      </c>
      <c r="F13" s="89" t="s">
        <v>1077</v>
      </c>
      <c r="G13" s="89" t="s">
        <v>1077</v>
      </c>
      <c r="H13" s="89">
        <v>24</v>
      </c>
      <c r="I13" s="101" t="s">
        <v>1077</v>
      </c>
    </row>
    <row r="14" spans="1:12">
      <c r="A14" s="33">
        <v>2015</v>
      </c>
      <c r="B14" s="89" t="s">
        <v>1075</v>
      </c>
      <c r="C14" s="89" t="s">
        <v>1076</v>
      </c>
      <c r="D14" s="89">
        <v>56.63</v>
      </c>
      <c r="E14" s="89">
        <v>0.01</v>
      </c>
      <c r="F14" s="89">
        <v>13.42</v>
      </c>
      <c r="G14" s="89" t="s">
        <v>1077</v>
      </c>
      <c r="H14" s="89" t="s">
        <v>1077</v>
      </c>
      <c r="I14" s="101" t="s">
        <v>1077</v>
      </c>
    </row>
    <row r="15" spans="1:12">
      <c r="A15" s="33">
        <v>2025</v>
      </c>
      <c r="B15" s="89" t="s">
        <v>1075</v>
      </c>
      <c r="C15" s="89" t="s">
        <v>1078</v>
      </c>
      <c r="D15" s="89">
        <v>33.18</v>
      </c>
      <c r="E15" s="89">
        <v>5342.5</v>
      </c>
      <c r="F15" s="89">
        <v>29.39</v>
      </c>
      <c r="G15" s="89" t="s">
        <v>1079</v>
      </c>
      <c r="H15" s="89" t="s">
        <v>1079</v>
      </c>
      <c r="I15" s="101" t="s">
        <v>1079</v>
      </c>
    </row>
    <row r="16" spans="1:12">
      <c r="A16" s="33">
        <v>2024</v>
      </c>
      <c r="B16" s="89" t="s">
        <v>1075</v>
      </c>
      <c r="C16" s="89" t="s">
        <v>1078</v>
      </c>
      <c r="D16" s="89">
        <v>33.18</v>
      </c>
      <c r="E16" s="89">
        <v>4767.05</v>
      </c>
      <c r="F16" s="89">
        <v>29.39</v>
      </c>
      <c r="G16" s="89" t="s">
        <v>1079</v>
      </c>
      <c r="H16" s="89" t="s">
        <v>1079</v>
      </c>
      <c r="I16" s="101" t="s">
        <v>1079</v>
      </c>
    </row>
    <row r="17" spans="1:9">
      <c r="A17" s="33">
        <v>2023</v>
      </c>
      <c r="B17" s="89" t="s">
        <v>1075</v>
      </c>
      <c r="C17" s="89" t="s">
        <v>1078</v>
      </c>
      <c r="D17" s="89">
        <v>32.880000000000003</v>
      </c>
      <c r="E17" s="89">
        <v>3837.18</v>
      </c>
      <c r="F17" s="89">
        <v>29.39</v>
      </c>
      <c r="G17" s="89" t="s">
        <v>1079</v>
      </c>
      <c r="H17" s="89" t="s">
        <v>1079</v>
      </c>
      <c r="I17" s="101" t="s">
        <v>1079</v>
      </c>
    </row>
    <row r="18" spans="1:9">
      <c r="A18" s="33">
        <v>2022</v>
      </c>
      <c r="B18" s="89" t="s">
        <v>1075</v>
      </c>
      <c r="C18" s="89" t="s">
        <v>1078</v>
      </c>
      <c r="D18" s="89">
        <v>31.65</v>
      </c>
      <c r="E18" s="89">
        <v>2725.53</v>
      </c>
      <c r="F18" s="89">
        <v>29.39</v>
      </c>
      <c r="G18" s="89" t="s">
        <v>1079</v>
      </c>
      <c r="H18" s="89" t="s">
        <v>1079</v>
      </c>
      <c r="I18" s="101" t="s">
        <v>1079</v>
      </c>
    </row>
    <row r="19" spans="1:9">
      <c r="A19" s="33">
        <v>2021</v>
      </c>
      <c r="B19" s="89" t="s">
        <v>1075</v>
      </c>
      <c r="C19" s="89" t="s">
        <v>1078</v>
      </c>
      <c r="D19" s="89">
        <v>29.09</v>
      </c>
      <c r="E19" s="89">
        <v>1712.69</v>
      </c>
      <c r="F19" s="89">
        <v>28.32</v>
      </c>
      <c r="G19" s="89" t="s">
        <v>1079</v>
      </c>
      <c r="H19" s="89" t="s">
        <v>1079</v>
      </c>
      <c r="I19" s="101" t="s">
        <v>1079</v>
      </c>
    </row>
    <row r="20" spans="1:9">
      <c r="A20" s="33">
        <v>2020</v>
      </c>
      <c r="B20" s="89" t="s">
        <v>1075</v>
      </c>
      <c r="C20" s="89" t="s">
        <v>1078</v>
      </c>
      <c r="D20" s="89">
        <v>28.32</v>
      </c>
      <c r="E20" s="89">
        <v>1007.5</v>
      </c>
      <c r="F20" s="89">
        <v>21.32</v>
      </c>
      <c r="G20" s="89" t="s">
        <v>1079</v>
      </c>
      <c r="H20" s="89" t="s">
        <v>1079</v>
      </c>
      <c r="I20" s="101" t="s">
        <v>1079</v>
      </c>
    </row>
    <row r="21" spans="1:9">
      <c r="A21" s="33">
        <v>2019</v>
      </c>
      <c r="B21" s="89" t="s">
        <v>1075</v>
      </c>
      <c r="C21" s="89" t="s">
        <v>1078</v>
      </c>
      <c r="D21" s="89">
        <v>17.84</v>
      </c>
      <c r="E21" s="89">
        <v>432.16</v>
      </c>
      <c r="F21" s="89">
        <v>20.54</v>
      </c>
      <c r="G21" s="89" t="s">
        <v>1079</v>
      </c>
      <c r="H21" s="89" t="s">
        <v>1080</v>
      </c>
      <c r="I21" s="101" t="s">
        <v>1079</v>
      </c>
    </row>
    <row r="22" spans="1:9">
      <c r="A22" s="33">
        <v>2018</v>
      </c>
      <c r="B22" s="89" t="s">
        <v>1075</v>
      </c>
      <c r="C22" s="89" t="s">
        <v>1078</v>
      </c>
      <c r="D22" s="89">
        <v>14.11</v>
      </c>
      <c r="E22" s="89">
        <v>131.53</v>
      </c>
      <c r="F22" s="89">
        <v>15.53</v>
      </c>
      <c r="G22" s="89" t="s">
        <v>1079</v>
      </c>
      <c r="H22" s="89" t="s">
        <v>1079</v>
      </c>
      <c r="I22" s="101" t="s">
        <v>1079</v>
      </c>
    </row>
    <row r="23" spans="1:9">
      <c r="A23" s="33">
        <v>2017</v>
      </c>
      <c r="B23" s="89" t="s">
        <v>1075</v>
      </c>
      <c r="C23" s="89" t="s">
        <v>1078</v>
      </c>
      <c r="D23" s="89">
        <v>10.82</v>
      </c>
      <c r="E23" s="89">
        <v>44.79</v>
      </c>
      <c r="F23" s="89">
        <v>14.02</v>
      </c>
      <c r="G23" s="89" t="s">
        <v>1079</v>
      </c>
      <c r="H23" s="89" t="s">
        <v>1079</v>
      </c>
      <c r="I23" s="101" t="s">
        <v>1079</v>
      </c>
    </row>
    <row r="24" spans="1:9">
      <c r="A24" s="33">
        <v>2016</v>
      </c>
      <c r="B24" s="89" t="s">
        <v>1075</v>
      </c>
      <c r="C24" s="89" t="s">
        <v>1078</v>
      </c>
      <c r="D24" s="89">
        <v>7.83</v>
      </c>
      <c r="E24" s="89">
        <v>16.14</v>
      </c>
      <c r="F24" s="89">
        <v>1.02</v>
      </c>
      <c r="G24" s="89" t="s">
        <v>1079</v>
      </c>
      <c r="H24" s="89" t="s">
        <v>1079</v>
      </c>
      <c r="I24" s="101" t="s">
        <v>1079</v>
      </c>
    </row>
    <row r="25" spans="1:9">
      <c r="A25" s="35">
        <v>2015</v>
      </c>
      <c r="B25" s="102" t="s">
        <v>1075</v>
      </c>
      <c r="C25" s="102" t="s">
        <v>1078</v>
      </c>
      <c r="D25" s="102">
        <v>7.0000000000000007E-2</v>
      </c>
      <c r="E25" s="102">
        <v>5.75</v>
      </c>
      <c r="F25" s="102">
        <v>1</v>
      </c>
      <c r="G25" s="102" t="s">
        <v>1079</v>
      </c>
      <c r="H25" s="102" t="s">
        <v>1079</v>
      </c>
      <c r="I25" s="103" t="s">
        <v>1079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>
      <selection activeCell="G11" sqref="G11"/>
    </sheetView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1081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116" t="s">
        <v>1065</v>
      </c>
      <c r="E2" s="49"/>
    </row>
    <row r="3" spans="1:12" ht="15.75" thickBot="1">
      <c r="A3" s="19" t="s">
        <v>1066</v>
      </c>
      <c r="B3" s="20" t="s">
        <v>1067</v>
      </c>
      <c r="C3" s="20" t="s">
        <v>1068</v>
      </c>
      <c r="D3" s="20" t="s">
        <v>1069</v>
      </c>
      <c r="E3" s="20" t="s">
        <v>1070</v>
      </c>
      <c r="F3" s="20" t="s">
        <v>1071</v>
      </c>
      <c r="G3" s="20" t="s">
        <v>1072</v>
      </c>
      <c r="H3" s="20" t="s">
        <v>1073</v>
      </c>
      <c r="I3" s="32" t="s">
        <v>1074</v>
      </c>
    </row>
    <row r="4" spans="1:12">
      <c r="A4" s="33">
        <v>2025</v>
      </c>
      <c r="B4" s="89" t="s">
        <v>1082</v>
      </c>
      <c r="C4" s="40" t="s">
        <v>1083</v>
      </c>
      <c r="D4" s="41">
        <v>42.23</v>
      </c>
      <c r="E4" s="40" t="s">
        <v>1077</v>
      </c>
      <c r="F4" s="41">
        <v>1.65</v>
      </c>
      <c r="G4" s="41">
        <v>179</v>
      </c>
      <c r="H4" s="41">
        <v>10</v>
      </c>
      <c r="I4" s="44" t="s">
        <v>1077</v>
      </c>
    </row>
    <row r="5" spans="1:12">
      <c r="A5" s="33">
        <v>2024</v>
      </c>
      <c r="B5" s="89" t="s">
        <v>1082</v>
      </c>
      <c r="C5" s="40" t="s">
        <v>1083</v>
      </c>
      <c r="D5" s="43">
        <v>2373.13</v>
      </c>
      <c r="E5" s="42" t="s">
        <v>1077</v>
      </c>
      <c r="F5" s="42">
        <v>0.28999999999999998</v>
      </c>
      <c r="G5" s="42" t="s">
        <v>1077</v>
      </c>
      <c r="H5" s="43">
        <v>83.5</v>
      </c>
      <c r="I5" s="45" t="s">
        <v>1077</v>
      </c>
    </row>
    <row r="6" spans="1:12">
      <c r="A6" s="33">
        <v>2023</v>
      </c>
      <c r="B6" s="89" t="s">
        <v>1082</v>
      </c>
      <c r="C6" s="40" t="s">
        <v>1083</v>
      </c>
      <c r="D6" s="41">
        <v>1618.39</v>
      </c>
      <c r="E6" s="40" t="s">
        <v>1077</v>
      </c>
      <c r="F6" s="41">
        <v>1.07</v>
      </c>
      <c r="G6" s="41">
        <v>211.47</v>
      </c>
      <c r="H6" s="40" t="s">
        <v>1077</v>
      </c>
      <c r="I6" s="44" t="s">
        <v>1077</v>
      </c>
    </row>
    <row r="7" spans="1:12">
      <c r="A7" s="33">
        <v>2022</v>
      </c>
      <c r="B7" s="89" t="s">
        <v>1082</v>
      </c>
      <c r="C7" s="40" t="s">
        <v>1083</v>
      </c>
      <c r="D7" s="43">
        <v>687.97</v>
      </c>
      <c r="E7" s="42" t="s">
        <v>1077</v>
      </c>
      <c r="F7" s="43">
        <v>1.56</v>
      </c>
      <c r="G7" s="43">
        <v>692.09</v>
      </c>
      <c r="H7" s="42" t="s">
        <v>1077</v>
      </c>
      <c r="I7" s="45" t="s">
        <v>1077</v>
      </c>
    </row>
    <row r="8" spans="1:12">
      <c r="A8" s="33">
        <v>2021</v>
      </c>
      <c r="B8" s="89" t="s">
        <v>1082</v>
      </c>
      <c r="C8" s="40" t="s">
        <v>1083</v>
      </c>
      <c r="D8" s="41">
        <v>2280.87</v>
      </c>
      <c r="E8" s="40" t="s">
        <v>1077</v>
      </c>
      <c r="F8" s="41">
        <v>1.9</v>
      </c>
      <c r="G8" s="41">
        <v>330</v>
      </c>
      <c r="H8" s="41">
        <v>24.4</v>
      </c>
      <c r="I8" s="44" t="s">
        <v>1077</v>
      </c>
    </row>
    <row r="9" spans="1:12">
      <c r="A9" s="33">
        <v>2020</v>
      </c>
      <c r="B9" s="89" t="s">
        <v>1082</v>
      </c>
      <c r="C9" s="40" t="s">
        <v>1083</v>
      </c>
      <c r="D9" s="43">
        <v>813.73</v>
      </c>
      <c r="E9" s="42" t="s">
        <v>1077</v>
      </c>
      <c r="F9" s="42" t="s">
        <v>1077</v>
      </c>
      <c r="G9" s="43">
        <v>245</v>
      </c>
      <c r="H9" s="43">
        <v>23</v>
      </c>
      <c r="I9" s="45" t="s">
        <v>1077</v>
      </c>
    </row>
    <row r="10" spans="1:12">
      <c r="A10" s="33">
        <v>2019</v>
      </c>
      <c r="B10" s="89" t="s">
        <v>1082</v>
      </c>
      <c r="C10" s="40" t="s">
        <v>1083</v>
      </c>
      <c r="D10" s="41">
        <v>1419.42</v>
      </c>
      <c r="E10" s="40" t="s">
        <v>1077</v>
      </c>
      <c r="F10" s="40">
        <v>0.02</v>
      </c>
      <c r="G10" s="40" t="s">
        <v>1077</v>
      </c>
      <c r="H10" s="40">
        <v>99</v>
      </c>
      <c r="I10" s="44" t="s">
        <v>1077</v>
      </c>
    </row>
    <row r="11" spans="1:12">
      <c r="A11" s="33">
        <v>2018</v>
      </c>
      <c r="B11" s="89" t="s">
        <v>1082</v>
      </c>
      <c r="C11" s="40" t="s">
        <v>1083</v>
      </c>
      <c r="D11" s="43">
        <v>1077.3399999999999</v>
      </c>
      <c r="E11" s="42" t="s">
        <v>1077</v>
      </c>
      <c r="F11" s="43">
        <v>1.04</v>
      </c>
      <c r="G11" s="43">
        <v>240</v>
      </c>
      <c r="H11" s="42" t="s">
        <v>1077</v>
      </c>
      <c r="I11" s="45" t="s">
        <v>1077</v>
      </c>
    </row>
    <row r="12" spans="1:12">
      <c r="A12" s="33">
        <v>2017</v>
      </c>
      <c r="B12" s="89" t="s">
        <v>1082</v>
      </c>
      <c r="C12" s="40" t="s">
        <v>1083</v>
      </c>
      <c r="D12" s="41">
        <v>1043.6400000000001</v>
      </c>
      <c r="E12" s="40" t="s">
        <v>1077</v>
      </c>
      <c r="F12" s="40" t="s">
        <v>1077</v>
      </c>
      <c r="G12" s="41">
        <v>112.24</v>
      </c>
      <c r="H12" s="41">
        <v>12.74</v>
      </c>
      <c r="I12" s="44" t="s">
        <v>1077</v>
      </c>
    </row>
    <row r="13" spans="1:12">
      <c r="A13" s="34">
        <v>2016</v>
      </c>
      <c r="B13" s="89" t="s">
        <v>1082</v>
      </c>
      <c r="C13" s="40" t="s">
        <v>1083</v>
      </c>
      <c r="D13" s="43">
        <v>138.84</v>
      </c>
      <c r="E13" s="42" t="s">
        <v>1077</v>
      </c>
      <c r="F13" s="42" t="s">
        <v>1077</v>
      </c>
      <c r="G13" s="42" t="s">
        <v>1077</v>
      </c>
      <c r="H13" s="42" t="s">
        <v>1077</v>
      </c>
      <c r="I13" s="45" t="s">
        <v>1077</v>
      </c>
    </row>
    <row r="14" spans="1:12">
      <c r="A14" s="33">
        <v>2015</v>
      </c>
      <c r="B14" s="89" t="s">
        <v>1082</v>
      </c>
      <c r="C14" s="40" t="s">
        <v>1083</v>
      </c>
      <c r="D14" s="41">
        <v>1153.43</v>
      </c>
      <c r="E14" s="40" t="s">
        <v>1077</v>
      </c>
      <c r="F14" s="40" t="s">
        <v>1077</v>
      </c>
      <c r="G14" s="41">
        <v>6.97</v>
      </c>
      <c r="H14" s="40" t="s">
        <v>1077</v>
      </c>
      <c r="I14" s="44" t="s">
        <v>1077</v>
      </c>
    </row>
    <row r="15" spans="1:12">
      <c r="A15" s="33">
        <v>2025</v>
      </c>
      <c r="B15" s="89" t="s">
        <v>1082</v>
      </c>
      <c r="C15" s="42" t="s">
        <v>1078</v>
      </c>
      <c r="D15" s="43">
        <v>206.22</v>
      </c>
      <c r="E15" s="43">
        <v>42159.34</v>
      </c>
      <c r="F15" s="42">
        <v>53.98</v>
      </c>
      <c r="G15" s="43" t="s">
        <v>1077</v>
      </c>
      <c r="H15" s="42" t="s">
        <v>1077</v>
      </c>
      <c r="I15" s="45">
        <v>17.68</v>
      </c>
    </row>
    <row r="16" spans="1:12">
      <c r="A16" s="33">
        <v>2024</v>
      </c>
      <c r="B16" s="89" t="s">
        <v>1082</v>
      </c>
      <c r="C16" s="40" t="s">
        <v>1078</v>
      </c>
      <c r="D16" s="41">
        <v>201.01</v>
      </c>
      <c r="E16" s="41">
        <v>36732.410000000003</v>
      </c>
      <c r="F16" s="40">
        <v>53.98</v>
      </c>
      <c r="G16" s="41" t="s">
        <v>1077</v>
      </c>
      <c r="H16" s="40" t="s">
        <v>1077</v>
      </c>
      <c r="I16" s="44">
        <v>17.36</v>
      </c>
    </row>
    <row r="17" spans="1:9">
      <c r="A17" s="33">
        <v>2023</v>
      </c>
      <c r="B17" s="89" t="s">
        <v>1082</v>
      </c>
      <c r="C17" s="42" t="s">
        <v>1078</v>
      </c>
      <c r="D17" s="43">
        <v>188.57</v>
      </c>
      <c r="E17" s="43">
        <v>26681.99</v>
      </c>
      <c r="F17" s="42">
        <v>53.98</v>
      </c>
      <c r="G17" s="43" t="s">
        <v>1077</v>
      </c>
      <c r="H17" s="42" t="s">
        <v>1077</v>
      </c>
      <c r="I17" s="45">
        <v>17.329999999999998</v>
      </c>
    </row>
    <row r="18" spans="1:9">
      <c r="A18" s="33">
        <v>2022</v>
      </c>
      <c r="B18" s="89" t="s">
        <v>1082</v>
      </c>
      <c r="C18" s="40" t="s">
        <v>1078</v>
      </c>
      <c r="D18" s="41">
        <v>165.07</v>
      </c>
      <c r="E18" s="41">
        <v>18075.62</v>
      </c>
      <c r="F18" s="40">
        <v>53.98</v>
      </c>
      <c r="G18" s="41" t="s">
        <v>1077</v>
      </c>
      <c r="H18" s="40" t="s">
        <v>1077</v>
      </c>
      <c r="I18" s="44">
        <v>17.18</v>
      </c>
    </row>
    <row r="19" spans="1:9">
      <c r="A19" s="33">
        <v>2021</v>
      </c>
      <c r="B19" s="89" t="s">
        <v>1082</v>
      </c>
      <c r="C19" s="42" t="s">
        <v>1078</v>
      </c>
      <c r="D19" s="43">
        <v>125.92</v>
      </c>
      <c r="E19" s="43">
        <v>9853.7800000000007</v>
      </c>
      <c r="F19" s="42">
        <v>49.13</v>
      </c>
      <c r="G19" s="43" t="s">
        <v>1077</v>
      </c>
      <c r="H19" s="42" t="s">
        <v>1077</v>
      </c>
      <c r="I19" s="45">
        <v>15.14</v>
      </c>
    </row>
    <row r="20" spans="1:9">
      <c r="A20" s="33">
        <v>2020</v>
      </c>
      <c r="B20" s="89" t="s">
        <v>1082</v>
      </c>
      <c r="C20" s="40" t="s">
        <v>1078</v>
      </c>
      <c r="D20" s="41">
        <v>96.21</v>
      </c>
      <c r="E20" s="41">
        <v>5156.93</v>
      </c>
      <c r="F20" s="40">
        <v>41.09</v>
      </c>
      <c r="G20" s="41" t="s">
        <v>1077</v>
      </c>
      <c r="H20" s="40" t="s">
        <v>1077</v>
      </c>
      <c r="I20" s="44">
        <v>14.94</v>
      </c>
    </row>
    <row r="21" spans="1:9">
      <c r="A21" s="33">
        <v>2019</v>
      </c>
      <c r="B21" s="89" t="s">
        <v>1082</v>
      </c>
      <c r="C21" s="42" t="s">
        <v>1078</v>
      </c>
      <c r="D21" s="43">
        <v>58.9</v>
      </c>
      <c r="E21" s="43">
        <v>2199</v>
      </c>
      <c r="F21" s="42">
        <v>32.159999999999997</v>
      </c>
      <c r="G21" s="43" t="s">
        <v>1077</v>
      </c>
      <c r="H21" s="42" t="s">
        <v>1077</v>
      </c>
      <c r="I21" s="45">
        <v>10.34</v>
      </c>
    </row>
    <row r="22" spans="1:9">
      <c r="A22" s="33">
        <v>2018</v>
      </c>
      <c r="B22" s="89" t="s">
        <v>1082</v>
      </c>
      <c r="C22" s="40" t="s">
        <v>1078</v>
      </c>
      <c r="D22" s="41">
        <v>32.17</v>
      </c>
      <c r="E22" s="40">
        <v>610.75</v>
      </c>
      <c r="F22" s="40">
        <v>25.08</v>
      </c>
      <c r="G22" s="41" t="s">
        <v>1077</v>
      </c>
      <c r="H22" s="40" t="s">
        <v>1077</v>
      </c>
      <c r="I22" s="44">
        <v>10.28</v>
      </c>
    </row>
    <row r="23" spans="1:9">
      <c r="A23" s="33">
        <v>2017</v>
      </c>
      <c r="B23" s="89" t="s">
        <v>1082</v>
      </c>
      <c r="C23" s="42" t="s">
        <v>1078</v>
      </c>
      <c r="D23" s="43">
        <v>19.48</v>
      </c>
      <c r="E23" s="42">
        <v>192.63</v>
      </c>
      <c r="F23" s="42">
        <v>16.760000000000002</v>
      </c>
      <c r="G23" s="43" t="s">
        <v>1077</v>
      </c>
      <c r="H23" s="42" t="s">
        <v>1077</v>
      </c>
      <c r="I23" s="45">
        <v>10.24</v>
      </c>
    </row>
    <row r="24" spans="1:9">
      <c r="A24" s="33">
        <v>2016</v>
      </c>
      <c r="B24" s="89" t="s">
        <v>1082</v>
      </c>
      <c r="C24" s="40" t="s">
        <v>1078</v>
      </c>
      <c r="D24" s="41">
        <v>9.7799999999999994</v>
      </c>
      <c r="E24" s="40">
        <v>66.849999999999994</v>
      </c>
      <c r="F24" s="40">
        <v>2.31</v>
      </c>
      <c r="G24" s="41" t="s">
        <v>1077</v>
      </c>
      <c r="H24" s="40" t="s">
        <v>1077</v>
      </c>
      <c r="I24" s="44">
        <v>5.12</v>
      </c>
    </row>
    <row r="25" spans="1:9">
      <c r="A25" s="35">
        <v>2015</v>
      </c>
      <c r="B25" s="92" t="s">
        <v>1082</v>
      </c>
      <c r="C25" s="46" t="s">
        <v>1078</v>
      </c>
      <c r="D25" s="47">
        <v>0.64</v>
      </c>
      <c r="E25" s="46">
        <v>17.78</v>
      </c>
      <c r="F25" s="46">
        <v>2.2999999999999998</v>
      </c>
      <c r="G25" s="47" t="s">
        <v>1077</v>
      </c>
      <c r="H25" s="46" t="s">
        <v>1077</v>
      </c>
      <c r="I25" s="48">
        <v>0.11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zoomScale="85" zoomScaleNormal="85" workbookViewId="0">
      <selection activeCell="A2" sqref="A2"/>
    </sheetView>
  </sheetViews>
  <sheetFormatPr defaultRowHeight="15"/>
  <cols>
    <col min="1" max="1" width="25.28515625" customWidth="1"/>
    <col min="2" max="2" width="10.140625" bestFit="1" customWidth="1"/>
    <col min="3" max="4" width="9.7109375" bestFit="1" customWidth="1"/>
    <col min="5" max="5" width="11.85546875" customWidth="1"/>
    <col min="6" max="6" width="9.7109375" bestFit="1" customWidth="1"/>
    <col min="7" max="7" width="11.42578125" customWidth="1"/>
    <col min="8" max="8" width="11" customWidth="1"/>
    <col min="9" max="9" width="11.28515625" customWidth="1"/>
    <col min="10" max="10" width="11.140625" customWidth="1"/>
    <col min="11" max="12" width="9.7109375" bestFit="1" customWidth="1"/>
    <col min="13" max="13" width="11.42578125" customWidth="1"/>
    <col min="14" max="14" width="9.7109375" bestFit="1" customWidth="1"/>
    <col min="15" max="15" width="9.42578125" bestFit="1" customWidth="1"/>
    <col min="16" max="16" width="9.7109375" bestFit="1" customWidth="1"/>
    <col min="17" max="17" width="9.42578125" bestFit="1" customWidth="1"/>
    <col min="18" max="18" width="9.7109375" bestFit="1" customWidth="1"/>
    <col min="19" max="19" width="11.140625" bestFit="1" customWidth="1"/>
    <col min="20" max="22" width="9.7109375" bestFit="1" customWidth="1"/>
    <col min="23" max="27" width="9.42578125" bestFit="1" customWidth="1"/>
    <col min="28" max="28" width="9.85546875" bestFit="1" customWidth="1"/>
    <col min="29" max="29" width="10.7109375" bestFit="1" customWidth="1"/>
  </cols>
  <sheetData>
    <row r="1" spans="1:29">
      <c r="A1" s="4" t="s">
        <v>1084</v>
      </c>
      <c r="B1" s="1"/>
      <c r="C1" s="1"/>
      <c r="D1" s="1"/>
      <c r="E1" s="1"/>
      <c r="F1" s="1"/>
      <c r="G1" s="1"/>
      <c r="H1" s="1"/>
      <c r="I1" s="1"/>
    </row>
    <row r="2" spans="1:29">
      <c r="A2" s="12" t="s">
        <v>607</v>
      </c>
      <c r="E2" s="49"/>
    </row>
    <row r="3" spans="1:29" s="52" customFormat="1" ht="26.25" thickBot="1">
      <c r="A3" s="51" t="s">
        <v>1085</v>
      </c>
      <c r="B3" s="51" t="s">
        <v>1086</v>
      </c>
      <c r="C3" s="51" t="s">
        <v>1087</v>
      </c>
      <c r="D3" s="51" t="s">
        <v>1088</v>
      </c>
      <c r="E3" s="51" t="s">
        <v>1089</v>
      </c>
      <c r="F3" s="51" t="s">
        <v>1090</v>
      </c>
      <c r="G3" s="51" t="s">
        <v>1091</v>
      </c>
      <c r="H3" s="51" t="s">
        <v>1092</v>
      </c>
      <c r="I3" s="51" t="s">
        <v>1093</v>
      </c>
      <c r="J3" s="51" t="s">
        <v>1094</v>
      </c>
      <c r="K3" s="51" t="s">
        <v>1095</v>
      </c>
      <c r="L3" s="51" t="s">
        <v>1096</v>
      </c>
      <c r="M3" s="51" t="s">
        <v>1097</v>
      </c>
      <c r="N3" s="51" t="s">
        <v>1098</v>
      </c>
      <c r="O3" s="51" t="s">
        <v>1099</v>
      </c>
      <c r="P3" s="51" t="s">
        <v>1100</v>
      </c>
      <c r="Q3" s="51" t="s">
        <v>1101</v>
      </c>
      <c r="R3" s="51" t="s">
        <v>1102</v>
      </c>
      <c r="S3" s="51" t="s">
        <v>1103</v>
      </c>
      <c r="T3" s="51" t="s">
        <v>1104</v>
      </c>
      <c r="U3" s="51" t="s">
        <v>1105</v>
      </c>
      <c r="V3" s="51" t="s">
        <v>1106</v>
      </c>
      <c r="W3" s="51" t="s">
        <v>1107</v>
      </c>
      <c r="X3" s="51" t="s">
        <v>1108</v>
      </c>
      <c r="Y3" s="51" t="s">
        <v>1109</v>
      </c>
      <c r="Z3" s="51" t="s">
        <v>1110</v>
      </c>
      <c r="AA3" s="51" t="s">
        <v>1111</v>
      </c>
      <c r="AB3" s="51" t="s">
        <v>1112</v>
      </c>
      <c r="AC3" s="51" t="s">
        <v>1113</v>
      </c>
    </row>
    <row r="4" spans="1:29" ht="15.75" thickTop="1">
      <c r="A4" s="104" t="s">
        <v>13</v>
      </c>
      <c r="B4" s="53">
        <v>3712.277</v>
      </c>
      <c r="C4" s="53">
        <v>16433.183000000001</v>
      </c>
      <c r="D4" s="53">
        <v>7697.732</v>
      </c>
      <c r="E4" s="53">
        <v>6738.7439999999997</v>
      </c>
      <c r="F4" s="53">
        <v>1237.1790000000001</v>
      </c>
      <c r="G4" s="53">
        <v>1475.5340000000001</v>
      </c>
      <c r="H4" s="53">
        <v>3672.2809999999999</v>
      </c>
      <c r="I4" s="53">
        <v>3439.4380000000001</v>
      </c>
      <c r="J4" s="53">
        <v>1593.3140000000001</v>
      </c>
      <c r="K4" s="53">
        <v>1981.0609999999999</v>
      </c>
      <c r="L4" s="53">
        <v>468.80700000000002</v>
      </c>
      <c r="M4" s="53">
        <v>1617.6510000000001</v>
      </c>
      <c r="N4" s="53">
        <v>2462.6460000000002</v>
      </c>
      <c r="O4" s="53">
        <v>4189.7740000000003</v>
      </c>
      <c r="P4" s="53">
        <v>879.26900000000001</v>
      </c>
      <c r="Q4" s="53">
        <v>3830.9540000000002</v>
      </c>
      <c r="R4" s="53">
        <v>546.39400000000001</v>
      </c>
      <c r="S4" s="53">
        <v>3863.29</v>
      </c>
      <c r="T4" s="53">
        <v>516.47699999999998</v>
      </c>
      <c r="U4" s="53">
        <v>213.78700000000001</v>
      </c>
      <c r="V4" s="55">
        <v>988.91200000000003</v>
      </c>
      <c r="W4" s="53">
        <v>1976.106</v>
      </c>
      <c r="X4" s="53">
        <v>265.46899999999999</v>
      </c>
      <c r="Y4" s="53">
        <v>92.498000000000005</v>
      </c>
      <c r="Z4" s="53">
        <v>81.158000000000001</v>
      </c>
      <c r="AA4" s="53">
        <v>582.01</v>
      </c>
      <c r="AB4" s="41">
        <v>108.833</v>
      </c>
      <c r="AC4" s="56">
        <v>70664.778000000006</v>
      </c>
    </row>
    <row r="5" spans="1:29">
      <c r="A5" s="104" t="s">
        <v>1114</v>
      </c>
      <c r="B5" s="54">
        <v>213.434</v>
      </c>
      <c r="C5" s="54">
        <v>840.50099999999998</v>
      </c>
      <c r="D5" s="54">
        <v>411.25400000000002</v>
      </c>
      <c r="E5" s="54">
        <v>83.037000000000006</v>
      </c>
      <c r="F5" s="54">
        <v>13.542</v>
      </c>
      <c r="G5" s="54">
        <v>422.666</v>
      </c>
      <c r="H5" s="54">
        <v>137.322</v>
      </c>
      <c r="I5" s="54">
        <v>0</v>
      </c>
      <c r="J5" s="54">
        <v>83.584999999999994</v>
      </c>
      <c r="K5" s="54">
        <v>52.76</v>
      </c>
      <c r="L5" s="54">
        <v>27.832000000000001</v>
      </c>
      <c r="M5" s="54">
        <v>115.869</v>
      </c>
      <c r="N5" s="54">
        <v>161.43299999999999</v>
      </c>
      <c r="O5" s="54">
        <v>0</v>
      </c>
      <c r="P5" s="54">
        <v>197.221</v>
      </c>
      <c r="Q5" s="54">
        <v>1.272</v>
      </c>
      <c r="R5" s="54">
        <v>5.9059999999999997</v>
      </c>
      <c r="S5" s="54">
        <v>200.44200000000001</v>
      </c>
      <c r="T5" s="54">
        <v>18.372</v>
      </c>
      <c r="U5" s="54">
        <v>5.2439999999999998</v>
      </c>
      <c r="V5" s="57">
        <v>63.296999999999997</v>
      </c>
      <c r="W5" s="54">
        <v>47.219000000000001</v>
      </c>
      <c r="X5" s="54">
        <v>0</v>
      </c>
      <c r="Y5" s="54">
        <v>0</v>
      </c>
      <c r="Z5" s="54">
        <v>294.55700000000002</v>
      </c>
      <c r="AA5" s="54">
        <v>0</v>
      </c>
      <c r="AB5" s="43">
        <v>8.7110000000000003</v>
      </c>
      <c r="AC5" s="58">
        <v>3405.4760000000001</v>
      </c>
    </row>
    <row r="6" spans="1:29">
      <c r="A6" s="104" t="s">
        <v>1115</v>
      </c>
      <c r="B6" s="53">
        <v>213.26599999999999</v>
      </c>
      <c r="C6" s="53">
        <v>793.77300000000002</v>
      </c>
      <c r="D6" s="53">
        <v>1273.0309999999999</v>
      </c>
      <c r="E6" s="53">
        <v>844.95299999999997</v>
      </c>
      <c r="F6" s="53">
        <v>74.34</v>
      </c>
      <c r="G6" s="53">
        <v>2073.7399999999998</v>
      </c>
      <c r="H6" s="53">
        <v>690.19500000000005</v>
      </c>
      <c r="I6" s="53">
        <v>0</v>
      </c>
      <c r="J6" s="53">
        <v>0</v>
      </c>
      <c r="K6" s="53">
        <v>86.567999999999998</v>
      </c>
      <c r="L6" s="53">
        <v>0</v>
      </c>
      <c r="M6" s="53">
        <v>0</v>
      </c>
      <c r="N6" s="53">
        <v>0</v>
      </c>
      <c r="O6" s="53">
        <v>0</v>
      </c>
      <c r="P6" s="53">
        <v>26.018999999999998</v>
      </c>
      <c r="Q6" s="53">
        <v>745.87400000000002</v>
      </c>
      <c r="R6" s="53">
        <v>0</v>
      </c>
      <c r="S6" s="53">
        <v>346.58100000000002</v>
      </c>
      <c r="T6" s="53">
        <v>0</v>
      </c>
      <c r="U6" s="53">
        <v>0</v>
      </c>
      <c r="V6" s="55">
        <v>1660.769</v>
      </c>
      <c r="W6" s="53">
        <v>0</v>
      </c>
      <c r="X6" s="53">
        <v>0</v>
      </c>
      <c r="Y6" s="53">
        <v>0</v>
      </c>
      <c r="Z6" s="53">
        <v>0</v>
      </c>
      <c r="AA6" s="53">
        <v>0</v>
      </c>
      <c r="AB6" s="41">
        <v>0</v>
      </c>
      <c r="AC6" s="56">
        <v>8829.1090000000004</v>
      </c>
    </row>
    <row r="7" spans="1:29">
      <c r="A7" s="104" t="s">
        <v>1116</v>
      </c>
      <c r="B7" s="54">
        <v>30.861000000000001</v>
      </c>
      <c r="C7" s="54">
        <v>20.582000000000001</v>
      </c>
      <c r="D7" s="54">
        <v>293.74799999999999</v>
      </c>
      <c r="E7" s="54">
        <v>7.53</v>
      </c>
      <c r="F7" s="54">
        <v>317.577</v>
      </c>
      <c r="G7" s="54">
        <v>1413.68</v>
      </c>
      <c r="H7" s="54">
        <v>68.201999999999998</v>
      </c>
      <c r="I7" s="54">
        <v>6.4859999999999998</v>
      </c>
      <c r="J7" s="54">
        <v>13.957000000000001</v>
      </c>
      <c r="K7" s="54">
        <v>6.8540000000000001</v>
      </c>
      <c r="L7" s="54">
        <v>14.391999999999999</v>
      </c>
      <c r="M7" s="54">
        <v>0.90400000000000003</v>
      </c>
      <c r="N7" s="54">
        <v>11.622</v>
      </c>
      <c r="O7" s="54">
        <v>0.99299999999999999</v>
      </c>
      <c r="P7" s="54">
        <v>4.2560000000000002</v>
      </c>
      <c r="Q7" s="54">
        <v>6.2160000000000002</v>
      </c>
      <c r="R7" s="54">
        <v>0.22800000000000001</v>
      </c>
      <c r="S7" s="54">
        <v>47.417999999999999</v>
      </c>
      <c r="T7" s="54">
        <v>0.14199999999999999</v>
      </c>
      <c r="U7" s="54">
        <v>1817.1010000000001</v>
      </c>
      <c r="V7" s="57">
        <v>463.43900000000002</v>
      </c>
      <c r="W7" s="54">
        <v>0.82</v>
      </c>
      <c r="X7" s="54">
        <v>3.0459999999999998</v>
      </c>
      <c r="Y7" s="54">
        <v>61.488999999999997</v>
      </c>
      <c r="Z7" s="54">
        <v>441.25700000000001</v>
      </c>
      <c r="AA7" s="54">
        <v>1.2390000000000001</v>
      </c>
      <c r="AB7" s="43">
        <v>222.06399999999999</v>
      </c>
      <c r="AC7" s="58">
        <v>5276.1029999999992</v>
      </c>
    </row>
    <row r="8" spans="1:29">
      <c r="A8" s="104" t="s">
        <v>1117</v>
      </c>
      <c r="B8" s="53">
        <v>64.078999999999994</v>
      </c>
      <c r="C8" s="53">
        <v>76.054000000000002</v>
      </c>
      <c r="D8" s="53">
        <v>106.559</v>
      </c>
      <c r="E8" s="53">
        <v>83.111999999999995</v>
      </c>
      <c r="F8" s="53">
        <v>115.557</v>
      </c>
      <c r="G8" s="53">
        <v>5.431</v>
      </c>
      <c r="H8" s="53">
        <v>72.468999999999994</v>
      </c>
      <c r="I8" s="53">
        <v>0</v>
      </c>
      <c r="J8" s="53">
        <v>28.977</v>
      </c>
      <c r="K8" s="53">
        <v>191.161</v>
      </c>
      <c r="L8" s="53">
        <v>0</v>
      </c>
      <c r="M8" s="53">
        <v>1.24</v>
      </c>
      <c r="N8" s="53">
        <v>0</v>
      </c>
      <c r="O8" s="53">
        <v>0</v>
      </c>
      <c r="P8" s="53">
        <v>165.14</v>
      </c>
      <c r="Q8" s="53">
        <v>59.584000000000003</v>
      </c>
      <c r="R8" s="53">
        <v>0</v>
      </c>
      <c r="S8" s="53">
        <v>71.373000000000005</v>
      </c>
      <c r="T8" s="53">
        <v>0</v>
      </c>
      <c r="U8" s="53">
        <v>0.32400000000000001</v>
      </c>
      <c r="V8" s="55">
        <v>36.985999999999997</v>
      </c>
      <c r="W8" s="53">
        <v>36.384999999999998</v>
      </c>
      <c r="X8" s="53">
        <v>0</v>
      </c>
      <c r="Y8" s="53">
        <v>0</v>
      </c>
      <c r="Z8" s="53">
        <v>0</v>
      </c>
      <c r="AA8" s="53">
        <v>0</v>
      </c>
      <c r="AB8" s="41">
        <v>0</v>
      </c>
      <c r="AC8" s="56">
        <v>1114.431</v>
      </c>
    </row>
    <row r="9" spans="1:29">
      <c r="A9" s="104" t="s">
        <v>1118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15766.837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7">
        <v>0</v>
      </c>
      <c r="W9" s="54">
        <v>0</v>
      </c>
      <c r="X9" s="54">
        <v>0</v>
      </c>
      <c r="Y9" s="54">
        <v>0</v>
      </c>
      <c r="Z9" s="54">
        <v>0</v>
      </c>
      <c r="AA9" s="54">
        <v>0</v>
      </c>
      <c r="AB9" s="43">
        <v>0</v>
      </c>
      <c r="AC9" s="58">
        <v>15766.837</v>
      </c>
    </row>
    <row r="10" spans="1:29">
      <c r="A10" s="104" t="s">
        <v>1119</v>
      </c>
      <c r="B10" s="53">
        <v>2679.4520000000002</v>
      </c>
      <c r="C10" s="53">
        <v>974.52499999999998</v>
      </c>
      <c r="D10" s="53">
        <v>3276.864</v>
      </c>
      <c r="E10" s="53">
        <v>2182.337</v>
      </c>
      <c r="F10" s="53">
        <v>0</v>
      </c>
      <c r="G10" s="53">
        <v>0</v>
      </c>
      <c r="H10" s="53">
        <v>1168.203</v>
      </c>
      <c r="I10" s="53">
        <v>0</v>
      </c>
      <c r="J10" s="53">
        <v>452.315</v>
      </c>
      <c r="K10" s="53">
        <v>0</v>
      </c>
      <c r="L10" s="53">
        <v>0</v>
      </c>
      <c r="M10" s="53">
        <v>4105.1620000000003</v>
      </c>
      <c r="N10" s="53">
        <v>0</v>
      </c>
      <c r="O10" s="53">
        <v>0</v>
      </c>
      <c r="P10" s="53">
        <v>1559.953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5">
        <v>891.59799999999996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41">
        <v>0</v>
      </c>
      <c r="AC10" s="56">
        <v>17290.409</v>
      </c>
    </row>
    <row r="11" spans="1:29">
      <c r="A11" s="104" t="s">
        <v>1120</v>
      </c>
      <c r="B11" s="54">
        <v>1032.662</v>
      </c>
      <c r="C11" s="54">
        <v>155.97999999999999</v>
      </c>
      <c r="D11" s="54">
        <v>278.04500000000002</v>
      </c>
      <c r="E11" s="54">
        <v>114.096</v>
      </c>
      <c r="F11" s="54">
        <v>20.126999999999999</v>
      </c>
      <c r="G11" s="54">
        <v>89.664000000000001</v>
      </c>
      <c r="H11" s="54">
        <v>50.136000000000003</v>
      </c>
      <c r="I11" s="54">
        <v>0</v>
      </c>
      <c r="J11" s="54">
        <v>475.37200000000001</v>
      </c>
      <c r="K11" s="54">
        <v>17.681999999999999</v>
      </c>
      <c r="L11" s="54">
        <v>5.0220000000000002</v>
      </c>
      <c r="M11" s="54">
        <v>155.82300000000001</v>
      </c>
      <c r="N11" s="54">
        <v>416.29599999999999</v>
      </c>
      <c r="O11" s="54">
        <v>0</v>
      </c>
      <c r="P11" s="54">
        <v>33.923999999999999</v>
      </c>
      <c r="Q11" s="54">
        <v>0</v>
      </c>
      <c r="R11" s="54">
        <v>0</v>
      </c>
      <c r="S11" s="54">
        <v>0</v>
      </c>
      <c r="T11" s="54">
        <v>0</v>
      </c>
      <c r="U11" s="54">
        <v>5.8170000000000002</v>
      </c>
      <c r="V11" s="57">
        <v>44.741</v>
      </c>
      <c r="W11" s="54">
        <v>0</v>
      </c>
      <c r="X11" s="54">
        <v>1.746</v>
      </c>
      <c r="Y11" s="54">
        <v>0</v>
      </c>
      <c r="Z11" s="54">
        <v>0</v>
      </c>
      <c r="AA11" s="54">
        <v>0</v>
      </c>
      <c r="AB11" s="43">
        <v>2.6219999999999999</v>
      </c>
      <c r="AC11" s="58">
        <v>2899.7549999999992</v>
      </c>
    </row>
    <row r="12" spans="1:29">
      <c r="A12" s="104" t="s">
        <v>1121</v>
      </c>
      <c r="B12" s="53">
        <v>80047.845000000001</v>
      </c>
      <c r="C12" s="53">
        <v>48350.01</v>
      </c>
      <c r="D12" s="53">
        <v>36237.74</v>
      </c>
      <c r="E12" s="53">
        <v>11779.514999999999</v>
      </c>
      <c r="F12" s="53">
        <v>55554.605000000003</v>
      </c>
      <c r="G12" s="53">
        <v>6332.027</v>
      </c>
      <c r="H12" s="53">
        <v>25399.657999999999</v>
      </c>
      <c r="I12" s="53">
        <v>13.231999999999999</v>
      </c>
      <c r="J12" s="53">
        <v>27209.177</v>
      </c>
      <c r="K12" s="53">
        <v>27144.155999999999</v>
      </c>
      <c r="L12" s="53">
        <v>30050.655999999999</v>
      </c>
      <c r="M12" s="53">
        <v>15493.686</v>
      </c>
      <c r="N12" s="53">
        <v>18138.07</v>
      </c>
      <c r="O12" s="53">
        <v>556.23699999999997</v>
      </c>
      <c r="P12" s="53">
        <v>2938.739</v>
      </c>
      <c r="Q12" s="53">
        <v>0</v>
      </c>
      <c r="R12" s="53">
        <v>12004.52</v>
      </c>
      <c r="S12" s="53">
        <v>2358.4989999999998</v>
      </c>
      <c r="T12" s="53">
        <v>10551.442999999999</v>
      </c>
      <c r="U12" s="53">
        <v>799.80200000000002</v>
      </c>
      <c r="V12" s="55">
        <v>2126.9589999999998</v>
      </c>
      <c r="W12" s="53">
        <v>0</v>
      </c>
      <c r="X12" s="53">
        <v>5601.9430000000002</v>
      </c>
      <c r="Y12" s="53">
        <v>2990.848</v>
      </c>
      <c r="Z12" s="53">
        <v>32.097999999999999</v>
      </c>
      <c r="AA12" s="53">
        <v>87.673000000000002</v>
      </c>
      <c r="AB12" s="41">
        <v>0</v>
      </c>
      <c r="AC12" s="56">
        <v>421799.13800000004</v>
      </c>
    </row>
    <row r="13" spans="1:29">
      <c r="A13" s="104" t="s">
        <v>1122</v>
      </c>
      <c r="B13" s="54">
        <v>315.30399999999997</v>
      </c>
      <c r="C13" s="54">
        <v>400.58699999999999</v>
      </c>
      <c r="D13" s="54">
        <v>3495.8789999999999</v>
      </c>
      <c r="E13" s="54">
        <v>698.42399999999998</v>
      </c>
      <c r="F13" s="54">
        <v>0</v>
      </c>
      <c r="G13" s="54">
        <v>22823.569</v>
      </c>
      <c r="H13" s="54">
        <v>265.24099999999999</v>
      </c>
      <c r="I13" s="54">
        <v>102.84099999999999</v>
      </c>
      <c r="J13" s="54">
        <v>10.323</v>
      </c>
      <c r="K13" s="54">
        <v>21.042000000000002</v>
      </c>
      <c r="L13" s="54">
        <v>0</v>
      </c>
      <c r="M13" s="54">
        <v>172.779</v>
      </c>
      <c r="N13" s="54">
        <v>10.250999999999999</v>
      </c>
      <c r="O13" s="54">
        <v>0</v>
      </c>
      <c r="P13" s="54">
        <v>7336.3860000000004</v>
      </c>
      <c r="Q13" s="54">
        <v>126.535</v>
      </c>
      <c r="R13" s="54">
        <v>0</v>
      </c>
      <c r="S13" s="54">
        <v>230.762</v>
      </c>
      <c r="T13" s="54">
        <v>38.325000000000003</v>
      </c>
      <c r="U13" s="54">
        <v>7423.28</v>
      </c>
      <c r="V13" s="57">
        <v>3320.6970000000001</v>
      </c>
      <c r="W13" s="54">
        <v>0</v>
      </c>
      <c r="X13" s="54">
        <v>181.90799999999999</v>
      </c>
      <c r="Y13" s="54">
        <v>0</v>
      </c>
      <c r="Z13" s="54">
        <v>817.91099999999994</v>
      </c>
      <c r="AA13" s="54">
        <v>0</v>
      </c>
      <c r="AB13" s="43">
        <v>0</v>
      </c>
      <c r="AC13" s="58">
        <v>47792.043999999994</v>
      </c>
    </row>
    <row r="14" spans="1:29">
      <c r="A14" s="104" t="s">
        <v>1123</v>
      </c>
      <c r="B14" s="53">
        <v>0</v>
      </c>
      <c r="C14" s="53">
        <v>124.542</v>
      </c>
      <c r="D14" s="53">
        <v>0</v>
      </c>
      <c r="E14" s="53">
        <v>0</v>
      </c>
      <c r="F14" s="53">
        <v>0</v>
      </c>
      <c r="G14" s="53">
        <v>19.108000000000001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654.93299999999999</v>
      </c>
      <c r="R14" s="53">
        <v>0</v>
      </c>
      <c r="S14" s="53">
        <v>0</v>
      </c>
      <c r="T14" s="53">
        <v>0</v>
      </c>
      <c r="U14" s="53">
        <v>0</v>
      </c>
      <c r="V14" s="55">
        <v>386.92099999999999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41">
        <v>0</v>
      </c>
      <c r="AC14" s="56">
        <v>1185.5039999999999</v>
      </c>
    </row>
    <row r="15" spans="1:29">
      <c r="A15" s="104" t="s">
        <v>1124</v>
      </c>
      <c r="B15" s="54">
        <v>20.59</v>
      </c>
      <c r="C15" s="54">
        <v>0.25800000000000001</v>
      </c>
      <c r="D15" s="54">
        <v>0.25700000000000001</v>
      </c>
      <c r="E15" s="54">
        <v>36520.449999999997</v>
      </c>
      <c r="F15" s="54">
        <v>2.8000000000000001E-2</v>
      </c>
      <c r="G15" s="54">
        <v>53.515000000000001</v>
      </c>
      <c r="H15" s="54">
        <v>5885.7150000000001</v>
      </c>
      <c r="I15" s="54">
        <v>31189.657999999999</v>
      </c>
      <c r="J15" s="54">
        <v>617.221</v>
      </c>
      <c r="K15" s="54">
        <v>3.9E-2</v>
      </c>
      <c r="L15" s="54">
        <v>0</v>
      </c>
      <c r="M15" s="54">
        <v>0</v>
      </c>
      <c r="N15" s="54">
        <v>0</v>
      </c>
      <c r="O15" s="54">
        <v>15897.989</v>
      </c>
      <c r="P15" s="54">
        <v>1802.644</v>
      </c>
      <c r="Q15" s="54">
        <v>7288.3789999999999</v>
      </c>
      <c r="R15" s="54">
        <v>0</v>
      </c>
      <c r="S15" s="54">
        <v>4269.866</v>
      </c>
      <c r="T15" s="54">
        <v>0</v>
      </c>
      <c r="U15" s="54">
        <v>0</v>
      </c>
      <c r="V15" s="57">
        <v>0.127</v>
      </c>
      <c r="W15" s="54">
        <v>4049.2139999999999</v>
      </c>
      <c r="X15" s="54">
        <v>58.081000000000003</v>
      </c>
      <c r="Y15" s="54">
        <v>0</v>
      </c>
      <c r="Z15" s="54">
        <v>0</v>
      </c>
      <c r="AA15" s="54">
        <v>0</v>
      </c>
      <c r="AB15" s="43">
        <v>0</v>
      </c>
      <c r="AC15" s="58">
        <v>107654.03099999999</v>
      </c>
    </row>
    <row r="16" spans="1:29">
      <c r="A16" s="104" t="s">
        <v>1125</v>
      </c>
      <c r="B16" s="53">
        <v>2.5830000000000002</v>
      </c>
      <c r="C16" s="53">
        <v>0</v>
      </c>
      <c r="D16" s="53">
        <v>0</v>
      </c>
      <c r="E16" s="53">
        <v>0</v>
      </c>
      <c r="F16" s="53">
        <v>607.69500000000005</v>
      </c>
      <c r="G16" s="53">
        <v>0</v>
      </c>
      <c r="H16" s="53">
        <v>3450.511</v>
      </c>
      <c r="I16" s="53">
        <v>0</v>
      </c>
      <c r="J16" s="53">
        <v>3964.2469999999998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741.95799999999997</v>
      </c>
      <c r="Q16" s="53">
        <v>1480.181</v>
      </c>
      <c r="R16" s="53">
        <v>0</v>
      </c>
      <c r="S16" s="53">
        <v>0</v>
      </c>
      <c r="T16" s="53">
        <v>0</v>
      </c>
      <c r="U16" s="53">
        <v>0</v>
      </c>
      <c r="V16" s="55">
        <v>0</v>
      </c>
      <c r="W16" s="53">
        <v>0</v>
      </c>
      <c r="X16" s="53">
        <v>0</v>
      </c>
      <c r="Y16" s="53">
        <v>0</v>
      </c>
      <c r="Z16" s="53">
        <v>0</v>
      </c>
      <c r="AA16" s="53">
        <v>0</v>
      </c>
      <c r="AB16" s="41">
        <v>0</v>
      </c>
      <c r="AC16" s="56">
        <v>10247.174999999999</v>
      </c>
    </row>
    <row r="17" spans="1:29">
      <c r="A17" s="104" t="s">
        <v>1126</v>
      </c>
      <c r="B17" s="54">
        <v>1678.883</v>
      </c>
      <c r="C17" s="54">
        <v>5307.9309999999996</v>
      </c>
      <c r="D17" s="54">
        <v>18740.924999999999</v>
      </c>
      <c r="E17" s="54">
        <v>53.814</v>
      </c>
      <c r="F17" s="54">
        <v>40.398000000000003</v>
      </c>
      <c r="G17" s="54">
        <v>663.86099999999999</v>
      </c>
      <c r="H17" s="54">
        <v>0.21099999999999999</v>
      </c>
      <c r="I17" s="54">
        <v>197.93299999999999</v>
      </c>
      <c r="J17" s="54">
        <v>27.24</v>
      </c>
      <c r="K17" s="54">
        <v>3663.5749999999998</v>
      </c>
      <c r="L17" s="54">
        <v>0</v>
      </c>
      <c r="M17" s="54">
        <v>3509.01</v>
      </c>
      <c r="N17" s="54">
        <v>601.99</v>
      </c>
      <c r="O17" s="54">
        <v>85.986999999999995</v>
      </c>
      <c r="P17" s="54">
        <v>14.276999999999999</v>
      </c>
      <c r="Q17" s="54">
        <v>0.182</v>
      </c>
      <c r="R17" s="54">
        <v>259.58499999999998</v>
      </c>
      <c r="S17" s="54">
        <v>900.11300000000006</v>
      </c>
      <c r="T17" s="54">
        <v>1046.029</v>
      </c>
      <c r="U17" s="54">
        <v>16.224</v>
      </c>
      <c r="V17" s="57">
        <v>197.19900000000001</v>
      </c>
      <c r="W17" s="54">
        <v>281.83800000000002</v>
      </c>
      <c r="X17" s="54">
        <v>122.643</v>
      </c>
      <c r="Y17" s="54">
        <v>0</v>
      </c>
      <c r="Z17" s="54">
        <v>0</v>
      </c>
      <c r="AA17" s="54">
        <v>0.84799999999999998</v>
      </c>
      <c r="AB17" s="43">
        <v>0</v>
      </c>
      <c r="AC17" s="58">
        <v>37410.696000000011</v>
      </c>
    </row>
    <row r="18" spans="1:29">
      <c r="A18" s="50" t="s">
        <v>1113</v>
      </c>
      <c r="B18" s="105">
        <v>90011.236000000004</v>
      </c>
      <c r="C18" s="105">
        <v>73477.926000000007</v>
      </c>
      <c r="D18" s="105">
        <v>71812.034</v>
      </c>
      <c r="E18" s="105">
        <v>59106.011999999995</v>
      </c>
      <c r="F18" s="105">
        <v>57981.048000000003</v>
      </c>
      <c r="G18" s="105">
        <v>51139.631999999998</v>
      </c>
      <c r="H18" s="105">
        <v>40860.144000000008</v>
      </c>
      <c r="I18" s="105">
        <v>34949.587999999996</v>
      </c>
      <c r="J18" s="105">
        <v>34475.728000000003</v>
      </c>
      <c r="K18" s="105">
        <v>33164.898000000001</v>
      </c>
      <c r="L18" s="105">
        <v>30566.708999999999</v>
      </c>
      <c r="M18" s="105">
        <v>25172.123999999996</v>
      </c>
      <c r="N18" s="105">
        <v>21802.308000000001</v>
      </c>
      <c r="O18" s="105">
        <v>20730.980000000003</v>
      </c>
      <c r="P18" s="105">
        <v>15699.786000000002</v>
      </c>
      <c r="Q18" s="105">
        <v>14194.11</v>
      </c>
      <c r="R18" s="105">
        <v>12816.633</v>
      </c>
      <c r="S18" s="105">
        <v>12288.343999999999</v>
      </c>
      <c r="T18" s="105">
        <v>12170.788</v>
      </c>
      <c r="U18" s="105">
        <v>10281.579</v>
      </c>
      <c r="V18" s="105">
        <v>10181.645000000002</v>
      </c>
      <c r="W18" s="105">
        <v>6391.5820000000003</v>
      </c>
      <c r="X18" s="105">
        <v>6234.8360000000002</v>
      </c>
      <c r="Y18" s="105">
        <v>3144.835</v>
      </c>
      <c r="Z18" s="105">
        <v>1666.9809999999998</v>
      </c>
      <c r="AA18" s="106">
        <v>671.77</v>
      </c>
      <c r="AB18" s="106">
        <v>342.23</v>
      </c>
      <c r="AC18" s="107">
        <v>751335.48600000003</v>
      </c>
    </row>
    <row r="19" spans="1:29">
      <c r="A19" s="33"/>
    </row>
    <row r="20" spans="1:29">
      <c r="A20" s="33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showGridLines="0" workbookViewId="0">
      <selection activeCell="G11" sqref="G11"/>
    </sheetView>
  </sheetViews>
  <sheetFormatPr defaultRowHeight="15"/>
  <cols>
    <col min="1" max="1" width="9.85546875" customWidth="1"/>
    <col min="2" max="2" width="15.5703125" customWidth="1"/>
    <col min="3" max="3" width="12.5703125" customWidth="1"/>
    <col min="4" max="4" width="18.28515625" customWidth="1"/>
    <col min="5" max="5" width="14.42578125" bestFit="1" customWidth="1"/>
    <col min="6" max="6" width="12.85546875" bestFit="1" customWidth="1"/>
    <col min="7" max="7" width="16.140625" customWidth="1"/>
    <col min="8" max="12" width="12.85546875" bestFit="1" customWidth="1"/>
    <col min="13" max="13" width="14.5703125" customWidth="1"/>
    <col min="14" max="16" width="12.85546875" bestFit="1" customWidth="1"/>
  </cols>
  <sheetData>
    <row r="1" spans="1:17">
      <c r="A1" s="4" t="s">
        <v>1127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7">
      <c r="A2" s="4" t="s">
        <v>1128</v>
      </c>
      <c r="B2" s="1"/>
      <c r="C2" s="1"/>
      <c r="D2" s="1"/>
      <c r="E2" s="1"/>
      <c r="F2" s="1"/>
      <c r="G2" s="1"/>
      <c r="H2" s="1"/>
      <c r="I2" s="1"/>
      <c r="J2" s="1"/>
      <c r="L2" s="3"/>
    </row>
    <row r="3" spans="1:17">
      <c r="A3" s="116" t="s">
        <v>1129</v>
      </c>
      <c r="E3" s="49"/>
      <c r="F3" s="132"/>
      <c r="G3" s="132"/>
    </row>
    <row r="4" spans="1:17">
      <c r="A4" t="s">
        <v>1130</v>
      </c>
      <c r="E4" s="49"/>
      <c r="F4" s="104"/>
      <c r="G4" s="54"/>
    </row>
    <row r="5" spans="1:17">
      <c r="A5" s="131" t="s">
        <v>1131</v>
      </c>
      <c r="B5" s="131" t="s">
        <v>1132</v>
      </c>
    </row>
    <row r="6" spans="1:17">
      <c r="A6" s="127">
        <v>2010</v>
      </c>
      <c r="B6" s="128">
        <v>351123418</v>
      </c>
      <c r="Q6" s="53"/>
    </row>
    <row r="7" spans="1:17">
      <c r="A7" s="129">
        <v>2011</v>
      </c>
      <c r="B7" s="130">
        <v>369396129</v>
      </c>
    </row>
    <row r="8" spans="1:17">
      <c r="A8" s="129">
        <v>2012</v>
      </c>
      <c r="B8" s="130">
        <v>378270156</v>
      </c>
    </row>
    <row r="9" spans="1:17">
      <c r="A9" s="129">
        <v>2013</v>
      </c>
      <c r="B9" s="130">
        <v>388239107</v>
      </c>
    </row>
    <row r="10" spans="1:17">
      <c r="A10" s="129">
        <v>2014</v>
      </c>
      <c r="B10" s="130">
        <v>381110720</v>
      </c>
    </row>
    <row r="11" spans="1:17">
      <c r="A11" s="129">
        <v>2015</v>
      </c>
      <c r="B11" s="130">
        <v>356153235</v>
      </c>
      <c r="C11" s="61"/>
      <c r="D11" s="61"/>
      <c r="E11" s="61"/>
      <c r="F11" s="61"/>
      <c r="G11" s="62"/>
      <c r="H11" s="61"/>
      <c r="I11" s="61"/>
      <c r="J11" s="61"/>
      <c r="K11" s="61"/>
      <c r="L11" s="62"/>
      <c r="M11" s="62"/>
      <c r="N11" s="61"/>
      <c r="O11" s="62"/>
    </row>
    <row r="12" spans="1:17">
      <c r="A12" s="129">
        <v>2016</v>
      </c>
      <c r="B12" s="130">
        <v>345619102</v>
      </c>
      <c r="C12" s="59"/>
      <c r="D12" s="59"/>
      <c r="E12" s="59"/>
      <c r="F12" s="59"/>
      <c r="G12" s="60"/>
      <c r="H12" s="59"/>
      <c r="I12" s="59"/>
      <c r="J12" s="59"/>
      <c r="K12" s="59"/>
      <c r="L12" s="60"/>
      <c r="M12" s="60"/>
      <c r="N12" s="59"/>
      <c r="O12" s="60"/>
    </row>
    <row r="13" spans="1:17">
      <c r="A13" s="129">
        <v>2017</v>
      </c>
      <c r="B13" s="130">
        <v>352694706</v>
      </c>
      <c r="C13" s="61"/>
      <c r="D13" s="61"/>
      <c r="E13" s="61"/>
      <c r="F13" s="61"/>
      <c r="G13" s="62"/>
      <c r="H13" s="61"/>
      <c r="I13" s="61"/>
      <c r="J13" s="61"/>
      <c r="K13" s="61"/>
      <c r="L13" s="62"/>
      <c r="M13" s="62"/>
      <c r="N13" s="61"/>
      <c r="O13" s="62"/>
    </row>
    <row r="14" spans="1:17">
      <c r="A14" s="129">
        <v>2018</v>
      </c>
      <c r="B14" s="130">
        <v>360073692</v>
      </c>
      <c r="C14" s="59"/>
      <c r="D14" s="59"/>
      <c r="E14" s="59"/>
      <c r="F14" s="59"/>
      <c r="G14" s="60"/>
      <c r="H14" s="59"/>
      <c r="I14" s="59"/>
      <c r="J14" s="59"/>
      <c r="K14" s="59"/>
      <c r="L14" s="60"/>
      <c r="M14" s="60"/>
      <c r="N14" s="59"/>
      <c r="O14" s="60"/>
    </row>
    <row r="15" spans="1:17">
      <c r="A15" s="129">
        <v>2019</v>
      </c>
      <c r="B15" s="130">
        <v>366267129</v>
      </c>
      <c r="C15" s="61"/>
      <c r="D15" s="61"/>
      <c r="E15" s="61"/>
      <c r="F15" s="61"/>
      <c r="G15" s="62"/>
      <c r="H15" s="61"/>
      <c r="I15" s="61"/>
      <c r="J15" s="61"/>
      <c r="K15" s="61"/>
      <c r="L15" s="62"/>
      <c r="M15" s="62"/>
      <c r="N15" s="61"/>
      <c r="O15" s="62"/>
    </row>
    <row r="16" spans="1:17">
      <c r="A16" s="129">
        <v>2020</v>
      </c>
      <c r="B16" s="130">
        <v>360315042</v>
      </c>
      <c r="C16" s="59"/>
      <c r="D16" s="59"/>
      <c r="E16" s="59"/>
      <c r="F16" s="59"/>
      <c r="G16" s="60"/>
      <c r="H16" s="59"/>
      <c r="I16" s="59"/>
      <c r="J16" s="59"/>
      <c r="K16" s="59"/>
      <c r="L16" s="60"/>
      <c r="M16" s="60"/>
      <c r="N16" s="59"/>
      <c r="O16" s="60"/>
    </row>
    <row r="17" spans="1:15">
      <c r="A17" s="129">
        <v>2021</v>
      </c>
      <c r="B17" s="130">
        <v>400321099</v>
      </c>
      <c r="C17" s="59"/>
      <c r="D17" s="59"/>
      <c r="E17" s="59"/>
      <c r="F17" s="59"/>
      <c r="G17" s="60"/>
      <c r="H17" s="59"/>
      <c r="I17" s="59"/>
      <c r="J17" s="59"/>
      <c r="K17" s="59"/>
      <c r="L17" s="60"/>
      <c r="M17" s="60"/>
      <c r="N17" s="59"/>
      <c r="O17" s="60"/>
    </row>
    <row r="18" spans="1:15">
      <c r="A18" s="129">
        <v>2022</v>
      </c>
      <c r="B18" s="130">
        <v>389856670</v>
      </c>
      <c r="C18" s="59"/>
      <c r="D18" s="59"/>
      <c r="E18" s="59"/>
      <c r="F18" s="59"/>
      <c r="G18" s="60"/>
      <c r="H18" s="59"/>
      <c r="I18" s="59"/>
      <c r="J18" s="59"/>
      <c r="K18" s="59"/>
      <c r="L18" s="60"/>
      <c r="M18" s="60"/>
      <c r="N18" s="59"/>
      <c r="O18" s="60"/>
    </row>
    <row r="19" spans="1:15">
      <c r="C19" s="59"/>
      <c r="D19" s="59"/>
      <c r="E19" s="59"/>
      <c r="F19" s="59"/>
      <c r="G19" s="60"/>
      <c r="H19" s="59"/>
      <c r="I19" s="59"/>
      <c r="J19" s="59"/>
      <c r="K19" s="59"/>
      <c r="L19" s="60"/>
      <c r="M19" s="60"/>
      <c r="N19" s="59"/>
      <c r="O19" s="60"/>
    </row>
    <row r="20" spans="1:15">
      <c r="C20" s="59"/>
      <c r="D20" s="59"/>
      <c r="E20" s="59"/>
      <c r="F20" s="59"/>
      <c r="G20" s="60"/>
      <c r="H20" s="59"/>
      <c r="I20" s="59"/>
      <c r="J20" s="59"/>
      <c r="K20" s="59"/>
      <c r="L20" s="60"/>
      <c r="M20" s="60"/>
      <c r="N20" s="59"/>
      <c r="O20" s="60"/>
    </row>
    <row r="21" spans="1:15">
      <c r="C21" s="59"/>
      <c r="D21" s="59"/>
      <c r="E21" s="59"/>
      <c r="F21" s="59"/>
      <c r="G21" s="60"/>
      <c r="H21" s="59"/>
      <c r="I21" s="59"/>
      <c r="J21" s="59"/>
      <c r="K21" s="59"/>
      <c r="L21" s="60"/>
      <c r="M21" s="60"/>
      <c r="N21" s="59"/>
      <c r="O21" s="60"/>
    </row>
    <row r="22" spans="1:15">
      <c r="A22" s="59"/>
      <c r="B22" s="60"/>
      <c r="C22" s="59"/>
      <c r="D22" s="59"/>
      <c r="E22" s="59"/>
      <c r="F22" s="59"/>
      <c r="G22" s="60"/>
      <c r="H22" s="59"/>
      <c r="I22" s="59"/>
      <c r="J22" s="59"/>
      <c r="K22" s="59"/>
      <c r="L22" s="60"/>
      <c r="M22" s="60"/>
      <c r="N22" s="59"/>
      <c r="O22" s="60"/>
    </row>
    <row r="23" spans="1:15">
      <c r="A23" s="61"/>
      <c r="B23" s="60"/>
      <c r="C23" s="59"/>
      <c r="D23" s="59"/>
      <c r="E23" s="59"/>
      <c r="F23" s="59"/>
      <c r="G23" s="60"/>
      <c r="H23" s="59"/>
      <c r="I23" s="59"/>
      <c r="J23" s="59"/>
      <c r="K23" s="59"/>
      <c r="L23" s="60"/>
      <c r="M23" s="60"/>
      <c r="N23" s="59"/>
      <c r="O23" s="60"/>
    </row>
    <row r="24" spans="1:15">
      <c r="A24" s="59"/>
      <c r="B24" s="60"/>
      <c r="C24" s="59"/>
      <c r="D24" s="59"/>
      <c r="E24" s="59"/>
      <c r="F24" s="59"/>
      <c r="G24" s="60"/>
      <c r="H24" s="59"/>
      <c r="I24" s="59"/>
      <c r="J24" s="59"/>
      <c r="K24" s="59"/>
      <c r="L24" s="60"/>
      <c r="M24" s="60"/>
      <c r="N24" s="59"/>
      <c r="O24" s="60"/>
    </row>
    <row r="25" spans="1:15">
      <c r="A25" s="59"/>
      <c r="B25" s="60"/>
      <c r="C25" s="59"/>
      <c r="D25" s="59"/>
      <c r="E25" s="59"/>
      <c r="F25" s="59"/>
      <c r="G25" s="60"/>
      <c r="H25" s="59"/>
      <c r="I25" s="59"/>
      <c r="J25" s="59"/>
      <c r="K25" s="59"/>
      <c r="L25" s="60"/>
      <c r="M25" s="60"/>
      <c r="N25" s="59"/>
      <c r="O25" s="60"/>
    </row>
    <row r="26" spans="1:15">
      <c r="A26" s="59"/>
      <c r="B26" s="60"/>
      <c r="C26" s="59"/>
      <c r="D26" s="59"/>
      <c r="E26" s="59"/>
      <c r="F26" s="59"/>
      <c r="G26" s="60"/>
      <c r="H26" s="59"/>
      <c r="I26" s="59"/>
      <c r="J26" s="59"/>
      <c r="K26" s="59"/>
      <c r="L26" s="60"/>
      <c r="M26" s="60"/>
      <c r="N26" s="59"/>
      <c r="O26" s="60"/>
    </row>
    <row r="27" spans="1:15">
      <c r="A27" s="59"/>
      <c r="B27" s="60"/>
      <c r="C27" s="59"/>
      <c r="D27" s="59"/>
      <c r="E27" s="59"/>
      <c r="F27" s="59"/>
      <c r="G27" s="60"/>
      <c r="H27" s="59"/>
      <c r="I27" s="59"/>
      <c r="J27" s="59"/>
      <c r="K27" s="59"/>
      <c r="L27" s="60"/>
      <c r="M27" s="60"/>
      <c r="N27" s="59"/>
      <c r="O27" s="60"/>
    </row>
    <row r="28" spans="1:15">
      <c r="A28" s="59"/>
      <c r="B28" s="60"/>
      <c r="C28" s="59"/>
      <c r="D28" s="59"/>
      <c r="E28" s="59"/>
      <c r="F28" s="59"/>
      <c r="G28" s="60"/>
      <c r="H28" s="59"/>
      <c r="I28" s="59"/>
      <c r="J28" s="59"/>
      <c r="K28" s="59"/>
      <c r="L28" s="60"/>
      <c r="M28" s="60"/>
      <c r="N28" s="59"/>
      <c r="O28" s="60"/>
    </row>
    <row r="29" spans="1:15">
      <c r="A29" s="59"/>
      <c r="B29" s="60"/>
      <c r="C29" s="59"/>
      <c r="D29" s="59"/>
      <c r="E29" s="59"/>
      <c r="F29" s="59"/>
      <c r="G29" s="60"/>
      <c r="H29" s="59"/>
      <c r="I29" s="59"/>
      <c r="J29" s="59"/>
      <c r="K29" s="59"/>
      <c r="L29" s="60"/>
      <c r="M29" s="60"/>
      <c r="N29" s="59"/>
      <c r="O29" s="60"/>
    </row>
    <row r="30" spans="1:15">
      <c r="A30" s="63"/>
      <c r="B30" s="64"/>
      <c r="C30" s="63"/>
      <c r="D30" s="63"/>
      <c r="E30" s="63"/>
      <c r="F30" s="63"/>
      <c r="G30" s="64"/>
      <c r="H30" s="63"/>
      <c r="I30" s="63"/>
      <c r="J30" s="63"/>
      <c r="K30" s="63"/>
      <c r="L30" s="64"/>
      <c r="M30" s="64"/>
      <c r="N30" s="63"/>
      <c r="O30" s="64"/>
    </row>
    <row r="31" spans="1:15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8"/>
    </row>
    <row r="32" spans="1:15">
      <c r="A32" s="59"/>
      <c r="B32" s="60"/>
      <c r="C32" s="59"/>
      <c r="D32" s="59"/>
      <c r="E32" s="59"/>
      <c r="F32" s="59"/>
      <c r="G32" s="60"/>
      <c r="H32" s="59"/>
      <c r="I32" s="59"/>
      <c r="J32" s="59"/>
      <c r="K32" s="59"/>
      <c r="L32" s="60"/>
      <c r="M32" s="60"/>
      <c r="N32" s="59"/>
      <c r="O32" s="60"/>
    </row>
    <row r="33" spans="1:15">
      <c r="A33" s="59"/>
      <c r="B33" s="60"/>
      <c r="C33" s="59"/>
      <c r="D33" s="59"/>
      <c r="E33" s="59"/>
      <c r="F33" s="59"/>
      <c r="G33" s="60"/>
      <c r="H33" s="59"/>
      <c r="I33" s="59"/>
      <c r="J33" s="59"/>
      <c r="K33" s="59"/>
      <c r="L33" s="60"/>
      <c r="M33" s="60"/>
      <c r="N33" s="59"/>
      <c r="O33" s="60"/>
    </row>
    <row r="34" spans="1:15">
      <c r="A34" s="59"/>
      <c r="B34" s="60"/>
      <c r="C34" s="59"/>
      <c r="D34" s="59"/>
      <c r="E34" s="59"/>
      <c r="F34" s="59"/>
      <c r="G34" s="60"/>
      <c r="H34" s="59"/>
      <c r="I34" s="59"/>
      <c r="J34" s="59"/>
      <c r="K34" s="59"/>
      <c r="L34" s="60"/>
      <c r="M34" s="60"/>
      <c r="N34" s="59"/>
      <c r="O34" s="60"/>
    </row>
    <row r="35" spans="1:15">
      <c r="A35" s="59"/>
      <c r="B35" s="60"/>
      <c r="C35" s="59"/>
      <c r="D35" s="59"/>
      <c r="E35" s="59"/>
      <c r="F35" s="59"/>
      <c r="G35" s="60"/>
      <c r="H35" s="59"/>
      <c r="I35" s="59"/>
      <c r="J35" s="59"/>
      <c r="K35" s="59"/>
      <c r="L35" s="60"/>
      <c r="M35" s="60"/>
      <c r="N35" s="59"/>
      <c r="O35" s="60"/>
    </row>
    <row r="36" spans="1:15">
      <c r="A36" s="59"/>
      <c r="B36" s="60"/>
      <c r="C36" s="59"/>
      <c r="D36" s="59"/>
      <c r="E36" s="59"/>
      <c r="F36" s="59"/>
      <c r="G36" s="60"/>
      <c r="H36" s="59"/>
      <c r="I36" s="59"/>
      <c r="J36" s="59"/>
      <c r="K36" s="59"/>
      <c r="L36" s="60"/>
      <c r="M36" s="60"/>
      <c r="N36" s="59"/>
      <c r="O36" s="60"/>
    </row>
    <row r="37" spans="1:15">
      <c r="A37" s="59"/>
      <c r="B37" s="60"/>
      <c r="C37" s="59"/>
      <c r="D37" s="59"/>
      <c r="E37" s="59"/>
      <c r="F37" s="59"/>
      <c r="G37" s="60"/>
      <c r="H37" s="59"/>
      <c r="I37" s="59"/>
      <c r="J37" s="59"/>
      <c r="K37" s="59"/>
      <c r="L37" s="60"/>
      <c r="M37" s="60"/>
      <c r="N37" s="59"/>
      <c r="O37" s="60"/>
    </row>
    <row r="38" spans="1:15">
      <c r="A38" s="59"/>
      <c r="B38" s="60"/>
      <c r="C38" s="59"/>
      <c r="D38" s="59"/>
      <c r="E38" s="59"/>
      <c r="F38" s="59"/>
      <c r="G38" s="60"/>
      <c r="H38" s="59"/>
      <c r="I38" s="59"/>
      <c r="J38" s="59"/>
      <c r="K38" s="59"/>
      <c r="L38" s="60"/>
      <c r="M38" s="60"/>
      <c r="N38" s="59"/>
      <c r="O38" s="60"/>
    </row>
    <row r="39" spans="1:15">
      <c r="A39" s="59"/>
      <c r="B39" s="60"/>
      <c r="C39" s="59"/>
      <c r="D39" s="59"/>
      <c r="E39" s="59"/>
      <c r="F39" s="59"/>
      <c r="G39" s="60"/>
      <c r="H39" s="59"/>
      <c r="I39" s="59"/>
      <c r="J39" s="59"/>
      <c r="K39" s="59"/>
      <c r="L39" s="60"/>
      <c r="M39" s="60"/>
      <c r="N39" s="59"/>
      <c r="O39" s="60"/>
    </row>
    <row r="40" spans="1:15">
      <c r="A40" s="59"/>
      <c r="B40" s="60"/>
      <c r="C40" s="59"/>
      <c r="D40" s="59"/>
      <c r="E40" s="59"/>
      <c r="F40" s="59"/>
      <c r="G40" s="60"/>
      <c r="H40" s="59"/>
      <c r="I40" s="59"/>
      <c r="J40" s="59"/>
      <c r="K40" s="59"/>
      <c r="L40" s="60"/>
      <c r="M40" s="60"/>
      <c r="N40" s="59"/>
      <c r="O40" s="60"/>
    </row>
    <row r="41" spans="1:15">
      <c r="A41" s="59"/>
      <c r="B41" s="60"/>
      <c r="C41" s="59"/>
      <c r="D41" s="59"/>
      <c r="E41" s="59"/>
      <c r="F41" s="59"/>
      <c r="G41" s="60"/>
      <c r="H41" s="59"/>
      <c r="I41" s="59"/>
      <c r="J41" s="59"/>
      <c r="K41" s="59"/>
      <c r="L41" s="60"/>
      <c r="M41" s="60"/>
      <c r="N41" s="59"/>
      <c r="O41" s="60"/>
    </row>
    <row r="42" spans="1:15">
      <c r="A42" s="59"/>
      <c r="B42" s="60"/>
      <c r="C42" s="59"/>
      <c r="D42" s="59"/>
      <c r="E42" s="59"/>
      <c r="F42" s="59"/>
      <c r="G42" s="60"/>
      <c r="H42" s="59"/>
      <c r="I42" s="59"/>
      <c r="J42" s="59"/>
      <c r="K42" s="59"/>
      <c r="L42" s="60"/>
      <c r="M42" s="60"/>
      <c r="N42" s="59"/>
      <c r="O42" s="60"/>
    </row>
    <row r="43" spans="1:15">
      <c r="A43" s="59"/>
      <c r="B43" s="60"/>
      <c r="C43" s="59"/>
      <c r="D43" s="59"/>
      <c r="E43" s="59"/>
      <c r="F43" s="59"/>
      <c r="G43" s="60"/>
      <c r="H43" s="59"/>
      <c r="I43" s="59"/>
      <c r="J43" s="59"/>
      <c r="K43" s="59"/>
      <c r="L43" s="60"/>
      <c r="M43" s="60"/>
      <c r="N43" s="59"/>
      <c r="O43" s="60"/>
    </row>
    <row r="44" spans="1:15">
      <c r="A44" s="59"/>
      <c r="B44" s="60"/>
      <c r="C44" s="59"/>
      <c r="D44" s="59"/>
      <c r="E44" s="59"/>
      <c r="F44" s="59"/>
      <c r="G44" s="60"/>
      <c r="H44" s="59"/>
      <c r="I44" s="59"/>
      <c r="J44" s="59"/>
      <c r="K44" s="59"/>
      <c r="L44" s="60"/>
      <c r="M44" s="60"/>
      <c r="N44" s="59"/>
      <c r="O44" s="60"/>
    </row>
    <row r="45" spans="1:15">
      <c r="A45" s="59"/>
      <c r="B45" s="60"/>
      <c r="C45" s="59"/>
      <c r="D45" s="59"/>
      <c r="E45" s="59"/>
      <c r="F45" s="59"/>
      <c r="G45" s="60"/>
      <c r="H45" s="59"/>
      <c r="I45" s="59"/>
      <c r="J45" s="59"/>
      <c r="K45" s="59"/>
      <c r="L45" s="60"/>
      <c r="M45" s="60"/>
      <c r="N45" s="59"/>
      <c r="O45" s="60"/>
    </row>
    <row r="46" spans="1:15">
      <c r="A46" s="59"/>
      <c r="B46" s="60"/>
      <c r="C46" s="59"/>
      <c r="D46" s="59"/>
      <c r="E46" s="59"/>
      <c r="F46" s="59"/>
      <c r="G46" s="60"/>
      <c r="H46" s="59"/>
      <c r="I46" s="59"/>
      <c r="J46" s="59"/>
      <c r="K46" s="59"/>
      <c r="L46" s="60"/>
      <c r="M46" s="60"/>
      <c r="N46" s="59"/>
      <c r="O46" s="60"/>
    </row>
    <row r="47" spans="1:15">
      <c r="A47" s="59"/>
      <c r="B47" s="60"/>
      <c r="C47" s="59"/>
      <c r="D47" s="59"/>
      <c r="E47" s="59"/>
      <c r="F47" s="59"/>
      <c r="G47" s="60"/>
      <c r="H47" s="59"/>
      <c r="I47" s="59"/>
      <c r="J47" s="59"/>
      <c r="K47" s="59"/>
      <c r="L47" s="60"/>
      <c r="M47" s="60"/>
      <c r="N47" s="59"/>
      <c r="O47" s="60"/>
    </row>
    <row r="48" spans="1:15">
      <c r="A48" s="59"/>
      <c r="B48" s="60"/>
      <c r="C48" s="59"/>
      <c r="D48" s="59"/>
      <c r="E48" s="59"/>
      <c r="F48" s="59"/>
      <c r="G48" s="60"/>
      <c r="H48" s="59"/>
      <c r="I48" s="59"/>
      <c r="J48" s="59"/>
      <c r="K48" s="59"/>
      <c r="L48" s="60"/>
      <c r="M48" s="60"/>
      <c r="N48" s="59"/>
      <c r="O48" s="60"/>
    </row>
    <row r="49" spans="1:15">
      <c r="A49" s="59"/>
      <c r="B49" s="60"/>
      <c r="C49" s="59"/>
      <c r="D49" s="59"/>
      <c r="E49" s="59"/>
      <c r="F49" s="59"/>
      <c r="G49" s="60"/>
      <c r="H49" s="59"/>
      <c r="I49" s="59"/>
      <c r="J49" s="59"/>
      <c r="K49" s="59"/>
      <c r="L49" s="60"/>
      <c r="M49" s="60"/>
      <c r="N49" s="59"/>
      <c r="O49" s="60"/>
    </row>
    <row r="50" spans="1:15">
      <c r="A50" s="59"/>
      <c r="B50" s="60"/>
      <c r="C50" s="59"/>
      <c r="D50" s="59"/>
      <c r="E50" s="59"/>
      <c r="F50" s="59"/>
      <c r="G50" s="60"/>
      <c r="H50" s="59"/>
      <c r="I50" s="59"/>
      <c r="J50" s="59"/>
      <c r="K50" s="59"/>
      <c r="L50" s="60"/>
      <c r="M50" s="60"/>
      <c r="N50" s="59"/>
      <c r="O50" s="60"/>
    </row>
    <row r="51" spans="1:15">
      <c r="A51" s="59"/>
      <c r="B51" s="60"/>
      <c r="C51" s="59"/>
      <c r="D51" s="59"/>
      <c r="E51" s="59"/>
      <c r="F51" s="59"/>
      <c r="G51" s="60"/>
      <c r="H51" s="59"/>
      <c r="I51" s="59"/>
      <c r="J51" s="59"/>
      <c r="K51" s="59"/>
      <c r="L51" s="60"/>
      <c r="M51" s="60"/>
      <c r="N51" s="59"/>
      <c r="O51" s="60"/>
    </row>
    <row r="52" spans="1:15">
      <c r="A52" s="59"/>
      <c r="B52" s="60"/>
      <c r="C52" s="59"/>
      <c r="D52" s="59"/>
      <c r="E52" s="59"/>
      <c r="F52" s="59"/>
      <c r="G52" s="60"/>
      <c r="H52" s="59"/>
      <c r="I52" s="59"/>
      <c r="J52" s="59"/>
      <c r="K52" s="59"/>
      <c r="L52" s="60"/>
      <c r="M52" s="60"/>
      <c r="N52" s="59"/>
      <c r="O52" s="60"/>
    </row>
    <row r="53" spans="1:15">
      <c r="A53" s="63"/>
      <c r="B53" s="64"/>
      <c r="C53" s="65"/>
      <c r="D53" s="65"/>
      <c r="E53" s="65"/>
      <c r="F53" s="65"/>
      <c r="G53" s="64"/>
      <c r="H53" s="65"/>
      <c r="I53" s="65"/>
      <c r="J53" s="65"/>
      <c r="K53" s="65"/>
      <c r="L53" s="64"/>
      <c r="M53" s="64"/>
      <c r="N53" s="63"/>
      <c r="O53" s="64"/>
    </row>
    <row r="54" spans="1:15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</row>
    <row r="55" spans="1:15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</row>
    <row r="56" spans="1:15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</row>
    <row r="57" spans="1:15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</row>
    <row r="58" spans="1:15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</row>
    <row r="59" spans="1:15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</row>
    <row r="60" spans="1:15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</row>
  </sheetData>
  <mergeCells count="5">
    <mergeCell ref="A59:O60"/>
    <mergeCell ref="A31:O31"/>
    <mergeCell ref="A54:O54"/>
    <mergeCell ref="A55:O56"/>
    <mergeCell ref="A57:O58"/>
  </mergeCells>
  <hyperlinks>
    <hyperlink ref="L1" location="Índice!A1" display="&gt; Summary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17" sqref="B17"/>
    </sheetView>
  </sheetViews>
  <sheetFormatPr defaultRowHeight="15"/>
  <cols>
    <col min="1" max="1" width="31.42578125" customWidth="1"/>
    <col min="2" max="8" width="19" bestFit="1" customWidth="1"/>
    <col min="9" max="9" width="18.85546875" customWidth="1"/>
  </cols>
  <sheetData>
    <row r="1" spans="1:12">
      <c r="A1" s="4" t="s">
        <v>1127</v>
      </c>
      <c r="B1" s="1"/>
      <c r="C1" s="1"/>
      <c r="D1" s="1"/>
      <c r="E1" s="1"/>
      <c r="F1" s="1"/>
      <c r="G1" s="1"/>
      <c r="H1" s="1"/>
      <c r="I1" s="1"/>
      <c r="J1" s="1"/>
    </row>
    <row r="2" spans="1:12">
      <c r="A2" s="4" t="s">
        <v>1133</v>
      </c>
      <c r="B2" s="1"/>
      <c r="C2" s="1"/>
      <c r="D2" s="1"/>
      <c r="E2" s="1"/>
      <c r="F2" s="1"/>
      <c r="G2" s="1"/>
      <c r="H2" s="1"/>
      <c r="I2" s="1"/>
      <c r="J2" s="1"/>
    </row>
    <row r="3" spans="1:12">
      <c r="A3" s="12" t="s">
        <v>1134</v>
      </c>
      <c r="E3" s="49"/>
      <c r="L3" t="s">
        <v>16</v>
      </c>
    </row>
    <row r="5" spans="1:12">
      <c r="A5" s="66" t="s">
        <v>1135</v>
      </c>
    </row>
    <row r="6" spans="1:12">
      <c r="A6" s="67" t="s">
        <v>1066</v>
      </c>
      <c r="B6" s="68">
        <v>2015</v>
      </c>
      <c r="C6" s="68">
        <v>2016</v>
      </c>
      <c r="D6" s="68">
        <v>2017</v>
      </c>
      <c r="E6" s="68">
        <v>2018</v>
      </c>
      <c r="F6" s="68">
        <v>2019</v>
      </c>
      <c r="G6" s="68">
        <v>2020</v>
      </c>
      <c r="H6" s="69">
        <v>2021</v>
      </c>
      <c r="I6" s="70">
        <v>2022</v>
      </c>
    </row>
    <row r="7" spans="1:12">
      <c r="A7" s="71" t="s">
        <v>1136</v>
      </c>
      <c r="B7" s="72">
        <v>356153235</v>
      </c>
      <c r="C7" s="72">
        <v>345619102</v>
      </c>
      <c r="D7" s="72">
        <v>352694706</v>
      </c>
      <c r="E7" s="72">
        <v>360073692</v>
      </c>
      <c r="F7" s="72">
        <v>366267129</v>
      </c>
      <c r="G7" s="72">
        <v>360315042</v>
      </c>
      <c r="H7" s="73">
        <v>400321099</v>
      </c>
      <c r="I7" s="72">
        <v>389856670</v>
      </c>
    </row>
    <row r="8" spans="1:12">
      <c r="A8" s="74" t="s">
        <v>1137</v>
      </c>
      <c r="B8" s="75">
        <v>100</v>
      </c>
      <c r="C8" s="75">
        <f>C7*$B$8/$B$7</f>
        <v>97.042246997981081</v>
      </c>
      <c r="D8" s="75">
        <f t="shared" ref="D8:I8" si="0">D7*$B$8/$B$7</f>
        <v>99.028921076625906</v>
      </c>
      <c r="E8" s="75">
        <f t="shared" si="0"/>
        <v>101.10077815241522</v>
      </c>
      <c r="F8" s="75">
        <f t="shared" si="0"/>
        <v>102.83975912783721</v>
      </c>
      <c r="G8" s="75">
        <f t="shared" si="0"/>
        <v>101.1685439274474</v>
      </c>
      <c r="H8" s="75">
        <f t="shared" si="0"/>
        <v>112.40136538420043</v>
      </c>
      <c r="I8" s="75">
        <f t="shared" si="0"/>
        <v>109.46318373326021</v>
      </c>
    </row>
    <row r="9" spans="1:12">
      <c r="A9" s="76" t="s">
        <v>1138</v>
      </c>
      <c r="B9" s="77"/>
      <c r="C9" s="77"/>
      <c r="D9" s="77"/>
      <c r="E9" s="77"/>
      <c r="F9" s="77"/>
      <c r="G9" s="77"/>
      <c r="H9" s="77"/>
      <c r="I9" s="76"/>
    </row>
    <row r="11" spans="1:12">
      <c r="A11" s="66" t="s">
        <v>1139</v>
      </c>
    </row>
    <row r="12" spans="1:12">
      <c r="A12" s="78" t="s">
        <v>1140</v>
      </c>
      <c r="B12" s="79">
        <v>52816804.090000004</v>
      </c>
      <c r="C12" s="79">
        <v>54102216</v>
      </c>
      <c r="D12" s="79">
        <v>54140400.82</v>
      </c>
      <c r="E12" s="79">
        <v>56471769.859999999</v>
      </c>
      <c r="F12" s="79">
        <v>55887031.299999997</v>
      </c>
      <c r="G12" s="79">
        <v>55775626.539999999</v>
      </c>
      <c r="H12" s="79">
        <v>60380064.829999998</v>
      </c>
      <c r="I12" s="79">
        <v>61588198.530000001</v>
      </c>
    </row>
    <row r="13" spans="1:12">
      <c r="A13" s="74" t="s">
        <v>1137</v>
      </c>
      <c r="B13" s="81">
        <v>100</v>
      </c>
      <c r="C13" s="81">
        <f>C12*$B$13/$B$12</f>
        <v>102.43371770054404</v>
      </c>
      <c r="D13" s="81">
        <f t="shared" ref="D13:H13" si="1">D12*$B$13/$B$12</f>
        <v>102.50601442628862</v>
      </c>
      <c r="E13" s="81">
        <f t="shared" si="1"/>
        <v>106.92008127521673</v>
      </c>
      <c r="F13" s="81">
        <f t="shared" si="1"/>
        <v>105.81297422836928</v>
      </c>
      <c r="G13" s="81">
        <f t="shared" si="1"/>
        <v>105.60204749412357</v>
      </c>
      <c r="H13" s="81">
        <f t="shared" si="1"/>
        <v>114.31980005286229</v>
      </c>
      <c r="I13" s="81">
        <f>I12*$B$13/$B$12</f>
        <v>116.60720407288088</v>
      </c>
    </row>
    <row r="14" spans="1:12">
      <c r="A14" s="76" t="s">
        <v>1141</v>
      </c>
      <c r="B14" s="82"/>
      <c r="C14" s="82"/>
      <c r="D14" s="82"/>
      <c r="E14" s="82"/>
      <c r="F14" s="82"/>
      <c r="G14" s="82"/>
      <c r="H14" s="82"/>
      <c r="I14" s="83"/>
    </row>
    <row r="16" spans="1:12">
      <c r="A16" s="66" t="s">
        <v>1142</v>
      </c>
    </row>
    <row r="17" spans="1:10">
      <c r="A17" s="80" t="s">
        <v>1087</v>
      </c>
      <c r="B17" s="84">
        <f>B12/B7</f>
        <v>0.14829797654372001</v>
      </c>
      <c r="C17" s="84">
        <f t="shared" ref="C17:I17" si="2">C12/C7</f>
        <v>0.1565371117710965</v>
      </c>
      <c r="D17" s="84">
        <f t="shared" si="2"/>
        <v>0.15350499993044978</v>
      </c>
      <c r="E17" s="84">
        <f t="shared" si="2"/>
        <v>0.15683392348475156</v>
      </c>
      <c r="F17" s="84">
        <f t="shared" si="2"/>
        <v>0.15258544072078059</v>
      </c>
      <c r="G17" s="84">
        <f t="shared" si="2"/>
        <v>0.15479683065798847</v>
      </c>
      <c r="H17" s="84">
        <f t="shared" si="2"/>
        <v>0.15082908440456694</v>
      </c>
      <c r="I17" s="84">
        <f t="shared" si="2"/>
        <v>0.15797651616426109</v>
      </c>
    </row>
    <row r="18" spans="1:10">
      <c r="A18" s="163" t="s">
        <v>1137</v>
      </c>
      <c r="B18" s="119">
        <v>100</v>
      </c>
      <c r="C18" s="76">
        <f>C17*$B$18/$B$17</f>
        <v>105.55579746898805</v>
      </c>
      <c r="D18" s="76">
        <f t="shared" ref="D18:I18" si="3">D17*$B$18/$B$17</f>
        <v>103.51118977351297</v>
      </c>
      <c r="E18" s="76">
        <f t="shared" si="3"/>
        <v>105.75594296022983</v>
      </c>
      <c r="F18" s="76">
        <f t="shared" si="3"/>
        <v>102.89111441503492</v>
      </c>
      <c r="G18" s="76">
        <f t="shared" si="3"/>
        <v>104.38229453006227</v>
      </c>
      <c r="H18" s="76">
        <f t="shared" si="3"/>
        <v>101.7067716767536</v>
      </c>
      <c r="I18" s="76">
        <f t="shared" si="3"/>
        <v>106.52641380962316</v>
      </c>
    </row>
    <row r="19" spans="1:10" ht="9" customHeight="1"/>
    <row r="21" spans="1:10">
      <c r="A21" s="85" t="s">
        <v>1143</v>
      </c>
      <c r="B21" s="68">
        <v>2015</v>
      </c>
      <c r="C21" s="68">
        <v>2016</v>
      </c>
      <c r="D21" s="68">
        <v>2017</v>
      </c>
      <c r="E21" s="68">
        <v>2018</v>
      </c>
      <c r="F21" s="68">
        <v>2019</v>
      </c>
      <c r="G21" s="68">
        <v>2020</v>
      </c>
      <c r="H21" s="68">
        <v>2021</v>
      </c>
      <c r="I21" s="68">
        <v>2022</v>
      </c>
    </row>
    <row r="22" spans="1:10">
      <c r="A22" s="86" t="s">
        <v>1144</v>
      </c>
      <c r="B22" s="87">
        <f t="shared" ref="B22:I22" si="4">B13</f>
        <v>100</v>
      </c>
      <c r="C22" s="87">
        <f t="shared" si="4"/>
        <v>102.43371770054404</v>
      </c>
      <c r="D22" s="87">
        <f t="shared" si="4"/>
        <v>102.50601442628862</v>
      </c>
      <c r="E22" s="87">
        <f t="shared" si="4"/>
        <v>106.92008127521673</v>
      </c>
      <c r="F22" s="87">
        <f t="shared" si="4"/>
        <v>105.81297422836928</v>
      </c>
      <c r="G22" s="87">
        <f t="shared" si="4"/>
        <v>105.60204749412357</v>
      </c>
      <c r="H22" s="87">
        <f>H13</f>
        <v>114.31980005286229</v>
      </c>
      <c r="I22" s="87">
        <f t="shared" si="4"/>
        <v>116.60720407288088</v>
      </c>
    </row>
    <row r="23" spans="1:10">
      <c r="A23" s="86" t="s">
        <v>1145</v>
      </c>
      <c r="B23" s="87">
        <f t="shared" ref="B23:I23" si="5">B8</f>
        <v>100</v>
      </c>
      <c r="C23" s="87">
        <f t="shared" si="5"/>
        <v>97.042246997981081</v>
      </c>
      <c r="D23" s="87">
        <f t="shared" si="5"/>
        <v>99.028921076625906</v>
      </c>
      <c r="E23" s="87">
        <f t="shared" si="5"/>
        <v>101.10077815241522</v>
      </c>
      <c r="F23" s="87">
        <f t="shared" si="5"/>
        <v>102.83975912783721</v>
      </c>
      <c r="G23" s="87">
        <f t="shared" si="5"/>
        <v>101.1685439274474</v>
      </c>
      <c r="H23" s="87">
        <f>H8</f>
        <v>112.40136538420043</v>
      </c>
      <c r="I23" s="87">
        <f t="shared" si="5"/>
        <v>109.46318373326021</v>
      </c>
    </row>
    <row r="24" spans="1:10">
      <c r="A24" s="86" t="s">
        <v>1142</v>
      </c>
      <c r="B24" s="87">
        <f t="shared" ref="B24:I24" si="6">B18</f>
        <v>100</v>
      </c>
      <c r="C24" s="87">
        <f t="shared" si="6"/>
        <v>105.55579746898805</v>
      </c>
      <c r="D24" s="87">
        <f t="shared" si="6"/>
        <v>103.51118977351297</v>
      </c>
      <c r="E24" s="87">
        <f t="shared" si="6"/>
        <v>105.75594296022983</v>
      </c>
      <c r="F24" s="87">
        <f t="shared" si="6"/>
        <v>102.89111441503492</v>
      </c>
      <c r="G24" s="87">
        <f>G18</f>
        <v>104.38229453006227</v>
      </c>
      <c r="H24" s="87">
        <f t="shared" si="6"/>
        <v>101.7067716767536</v>
      </c>
      <c r="I24" s="87">
        <f t="shared" si="6"/>
        <v>106.52641380962316</v>
      </c>
    </row>
    <row r="27" spans="1:10">
      <c r="A27" s="4" t="s">
        <v>1146</v>
      </c>
      <c r="B27" s="1"/>
      <c r="C27" s="1"/>
      <c r="D27" s="1"/>
      <c r="E27" s="1"/>
      <c r="F27" s="1"/>
      <c r="G27" s="1"/>
      <c r="H27" s="1"/>
      <c r="J27" s="3"/>
    </row>
  </sheetData>
  <hyperlinks>
    <hyperlink ref="L3" location="Índice!A1" display="&gt; Summary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/>
  </sheetViews>
  <sheetFormatPr defaultRowHeight="15"/>
  <cols>
    <col min="1" max="1" width="8.5703125" customWidth="1"/>
    <col min="4" max="4" width="12" customWidth="1"/>
  </cols>
  <sheetData>
    <row r="1" spans="1:12">
      <c r="A1" s="4" t="s">
        <v>15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5" t="s">
        <v>17</v>
      </c>
    </row>
    <row r="3" spans="1:12" ht="26.25">
      <c r="A3" s="9" t="s">
        <v>18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  <c r="I3" s="10" t="s">
        <v>26</v>
      </c>
      <c r="J3" s="11" t="s">
        <v>27</v>
      </c>
    </row>
    <row r="4" spans="1:12">
      <c r="A4" s="88" t="s">
        <v>28</v>
      </c>
      <c r="B4" s="89" t="s">
        <v>29</v>
      </c>
      <c r="C4" s="89" t="s">
        <v>30</v>
      </c>
      <c r="D4" s="89" t="s">
        <v>31</v>
      </c>
      <c r="E4" s="89" t="s">
        <v>32</v>
      </c>
      <c r="F4" s="89" t="s">
        <v>33</v>
      </c>
      <c r="G4" s="89" t="s">
        <v>34</v>
      </c>
      <c r="H4" s="89" t="s">
        <v>30</v>
      </c>
      <c r="I4" s="89" t="s">
        <v>35</v>
      </c>
      <c r="J4" s="90" t="s">
        <v>36</v>
      </c>
    </row>
    <row r="5" spans="1:12">
      <c r="A5" s="88" t="s">
        <v>37</v>
      </c>
      <c r="B5" s="89" t="s">
        <v>38</v>
      </c>
      <c r="C5" s="89" t="s">
        <v>30</v>
      </c>
      <c r="D5" s="89" t="s">
        <v>39</v>
      </c>
      <c r="E5" s="89" t="s">
        <v>40</v>
      </c>
      <c r="F5" s="89" t="s">
        <v>41</v>
      </c>
      <c r="G5" s="89" t="s">
        <v>42</v>
      </c>
      <c r="H5" s="89" t="s">
        <v>30</v>
      </c>
      <c r="I5" s="89" t="s">
        <v>43</v>
      </c>
      <c r="J5" s="90" t="s">
        <v>44</v>
      </c>
    </row>
    <row r="6" spans="1:12">
      <c r="A6" s="88" t="s">
        <v>45</v>
      </c>
      <c r="B6" s="89" t="s">
        <v>46</v>
      </c>
      <c r="C6" s="89" t="s">
        <v>30</v>
      </c>
      <c r="D6" s="89" t="s">
        <v>47</v>
      </c>
      <c r="E6" s="89" t="s">
        <v>40</v>
      </c>
      <c r="F6" s="89" t="s">
        <v>48</v>
      </c>
      <c r="G6" s="89" t="s">
        <v>49</v>
      </c>
      <c r="H6" s="89" t="s">
        <v>30</v>
      </c>
      <c r="I6" s="89" t="s">
        <v>50</v>
      </c>
      <c r="J6" s="90" t="s">
        <v>51</v>
      </c>
    </row>
    <row r="7" spans="1:12">
      <c r="A7" s="88" t="s">
        <v>52</v>
      </c>
      <c r="B7" s="89" t="s">
        <v>53</v>
      </c>
      <c r="C7" s="89" t="s">
        <v>30</v>
      </c>
      <c r="D7" s="89" t="s">
        <v>54</v>
      </c>
      <c r="E7" s="89" t="s">
        <v>40</v>
      </c>
      <c r="F7" s="89" t="s">
        <v>55</v>
      </c>
      <c r="G7" s="89" t="s">
        <v>56</v>
      </c>
      <c r="H7" s="89" t="s">
        <v>30</v>
      </c>
      <c r="I7" s="89" t="s">
        <v>57</v>
      </c>
      <c r="J7" s="90" t="s">
        <v>58</v>
      </c>
    </row>
    <row r="8" spans="1:12">
      <c r="A8" s="88" t="s">
        <v>59</v>
      </c>
      <c r="B8" s="89" t="s">
        <v>60</v>
      </c>
      <c r="C8" s="89" t="s">
        <v>30</v>
      </c>
      <c r="D8" s="89" t="s">
        <v>61</v>
      </c>
      <c r="E8" s="89" t="s">
        <v>40</v>
      </c>
      <c r="F8" s="89" t="s">
        <v>62</v>
      </c>
      <c r="G8" s="89" t="s">
        <v>63</v>
      </c>
      <c r="H8" s="89" t="s">
        <v>30</v>
      </c>
      <c r="I8" s="89" t="s">
        <v>64</v>
      </c>
      <c r="J8" s="90" t="s">
        <v>65</v>
      </c>
    </row>
    <row r="9" spans="1:12">
      <c r="A9" s="88" t="s">
        <v>66</v>
      </c>
      <c r="B9" s="89" t="s">
        <v>67</v>
      </c>
      <c r="C9" s="89" t="s">
        <v>30</v>
      </c>
      <c r="D9" s="89" t="s">
        <v>68</v>
      </c>
      <c r="E9" s="89" t="s">
        <v>40</v>
      </c>
      <c r="F9" s="89" t="s">
        <v>69</v>
      </c>
      <c r="G9" s="89" t="s">
        <v>70</v>
      </c>
      <c r="H9" s="89" t="s">
        <v>30</v>
      </c>
      <c r="I9" s="89" t="s">
        <v>71</v>
      </c>
      <c r="J9" s="90" t="s">
        <v>72</v>
      </c>
    </row>
    <row r="10" spans="1:12">
      <c r="A10" s="88" t="s">
        <v>73</v>
      </c>
      <c r="B10" s="89" t="s">
        <v>74</v>
      </c>
      <c r="C10" s="89" t="s">
        <v>30</v>
      </c>
      <c r="D10" s="89" t="s">
        <v>75</v>
      </c>
      <c r="E10" s="89" t="s">
        <v>32</v>
      </c>
      <c r="F10" s="89" t="s">
        <v>76</v>
      </c>
      <c r="G10" s="89" t="s">
        <v>77</v>
      </c>
      <c r="H10" s="89" t="s">
        <v>30</v>
      </c>
      <c r="I10" s="89" t="s">
        <v>78</v>
      </c>
      <c r="J10" s="90" t="s">
        <v>79</v>
      </c>
    </row>
    <row r="11" spans="1:12">
      <c r="A11" s="88" t="s">
        <v>80</v>
      </c>
      <c r="B11" s="89" t="s">
        <v>81</v>
      </c>
      <c r="C11" s="89" t="s">
        <v>30</v>
      </c>
      <c r="D11" s="89" t="s">
        <v>82</v>
      </c>
      <c r="E11" s="89" t="s">
        <v>40</v>
      </c>
      <c r="F11" s="89" t="s">
        <v>83</v>
      </c>
      <c r="G11" s="89" t="s">
        <v>84</v>
      </c>
      <c r="H11" s="89" t="s">
        <v>30</v>
      </c>
      <c r="I11" s="89" t="s">
        <v>85</v>
      </c>
      <c r="J11" s="90" t="s">
        <v>86</v>
      </c>
    </row>
    <row r="12" spans="1:12">
      <c r="A12" s="88" t="s">
        <v>87</v>
      </c>
      <c r="B12" s="89" t="s">
        <v>88</v>
      </c>
      <c r="C12" s="89" t="s">
        <v>30</v>
      </c>
      <c r="D12" s="89" t="s">
        <v>89</v>
      </c>
      <c r="E12" s="89" t="s">
        <v>32</v>
      </c>
      <c r="F12" s="89" t="s">
        <v>90</v>
      </c>
      <c r="G12" s="89" t="s">
        <v>91</v>
      </c>
      <c r="H12" s="89" t="s">
        <v>30</v>
      </c>
      <c r="I12" s="89" t="s">
        <v>92</v>
      </c>
      <c r="J12" s="90" t="s">
        <v>93</v>
      </c>
    </row>
    <row r="13" spans="1:12">
      <c r="A13" s="91" t="s">
        <v>94</v>
      </c>
      <c r="B13" s="92" t="s">
        <v>95</v>
      </c>
      <c r="C13" s="92" t="s">
        <v>30</v>
      </c>
      <c r="D13" s="92" t="s">
        <v>96</v>
      </c>
      <c r="E13" s="92" t="s">
        <v>40</v>
      </c>
      <c r="F13" s="92" t="s">
        <v>97</v>
      </c>
      <c r="G13" s="92" t="s">
        <v>98</v>
      </c>
      <c r="H13" s="92" t="s">
        <v>30</v>
      </c>
      <c r="I13" s="92" t="s">
        <v>99</v>
      </c>
      <c r="J13" s="93" t="s">
        <v>100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G6" sqref="G6"/>
    </sheetView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1147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116" t="s">
        <v>1148</v>
      </c>
    </row>
    <row r="3" spans="1:12" ht="15.75" thickBot="1">
      <c r="A3" s="19" t="s">
        <v>1149</v>
      </c>
      <c r="B3" s="20" t="s">
        <v>1150</v>
      </c>
      <c r="C3" s="20" t="s">
        <v>2</v>
      </c>
      <c r="D3" s="32" t="s">
        <v>1151</v>
      </c>
    </row>
    <row r="4" spans="1:12">
      <c r="A4" s="33">
        <v>2010</v>
      </c>
      <c r="B4" s="155">
        <v>3885847</v>
      </c>
      <c r="C4" s="156">
        <v>100</v>
      </c>
      <c r="D4" s="157">
        <v>3885847000</v>
      </c>
    </row>
    <row r="5" spans="1:12">
      <c r="A5" s="33">
        <v>2011</v>
      </c>
      <c r="B5" s="155">
        <v>4040287</v>
      </c>
      <c r="C5" s="158">
        <v>103.7431</v>
      </c>
      <c r="D5" s="159">
        <v>4040287000</v>
      </c>
    </row>
    <row r="6" spans="1:12">
      <c r="A6" s="33">
        <v>2012</v>
      </c>
      <c r="B6" s="155">
        <v>4117908.02</v>
      </c>
      <c r="C6" s="156">
        <v>105.41540000000001</v>
      </c>
      <c r="D6" s="157">
        <v>4117908020</v>
      </c>
    </row>
    <row r="7" spans="1:12">
      <c r="A7" s="33">
        <v>2013</v>
      </c>
      <c r="B7" s="155">
        <v>4241643.8600000003</v>
      </c>
      <c r="C7" s="158">
        <v>108.4469</v>
      </c>
      <c r="D7" s="159">
        <v>4241643860.0000005</v>
      </c>
    </row>
    <row r="8" spans="1:12">
      <c r="A8" s="33">
        <v>2014</v>
      </c>
      <c r="B8" s="155">
        <v>4263019.87</v>
      </c>
      <c r="C8" s="156">
        <v>108.9468</v>
      </c>
      <c r="D8" s="157">
        <v>4263019870</v>
      </c>
    </row>
    <row r="9" spans="1:12">
      <c r="A9" s="33">
        <v>2015</v>
      </c>
      <c r="B9" s="155">
        <v>4111863.27</v>
      </c>
      <c r="C9" s="158">
        <v>105.5149</v>
      </c>
      <c r="D9" s="159">
        <v>4111863270</v>
      </c>
    </row>
    <row r="10" spans="1:12">
      <c r="A10" s="33">
        <v>2016</v>
      </c>
      <c r="B10" s="155">
        <v>3977162.04</v>
      </c>
      <c r="C10" s="156">
        <v>102.45480000000001</v>
      </c>
      <c r="D10" s="157">
        <v>3977162040</v>
      </c>
    </row>
    <row r="11" spans="1:12">
      <c r="A11" s="33">
        <v>2017</v>
      </c>
      <c r="B11" s="155">
        <v>4029774.69</v>
      </c>
      <c r="C11" s="158">
        <v>103.7398</v>
      </c>
      <c r="D11" s="159">
        <v>4029774690</v>
      </c>
    </row>
    <row r="12" spans="1:12">
      <c r="A12" s="33">
        <v>2018</v>
      </c>
      <c r="B12" s="155">
        <v>4101652.44</v>
      </c>
      <c r="C12" s="156">
        <v>105.5616</v>
      </c>
      <c r="D12" s="157">
        <v>4101652440</v>
      </c>
    </row>
    <row r="13" spans="1:12">
      <c r="A13" s="34">
        <v>2019</v>
      </c>
      <c r="B13" s="155">
        <v>4151724.5</v>
      </c>
      <c r="C13" s="158">
        <v>106.595</v>
      </c>
      <c r="D13" s="159">
        <v>4151724500</v>
      </c>
    </row>
    <row r="14" spans="1:12">
      <c r="A14" s="33">
        <v>2020</v>
      </c>
      <c r="B14" s="155">
        <v>4015683</v>
      </c>
      <c r="C14" s="156">
        <v>103.2009</v>
      </c>
      <c r="D14" s="157">
        <v>4015683000</v>
      </c>
    </row>
    <row r="15" spans="1:12">
      <c r="A15" s="33">
        <v>2021</v>
      </c>
      <c r="B15" s="155">
        <v>4206934</v>
      </c>
      <c r="C15" s="158">
        <v>107.88509999999999</v>
      </c>
      <c r="D15" s="159">
        <v>4206934000</v>
      </c>
    </row>
    <row r="16" spans="1:12">
      <c r="A16" s="33">
        <v>2022</v>
      </c>
      <c r="B16" s="155">
        <v>4333844</v>
      </c>
      <c r="C16" s="156">
        <v>111.2696</v>
      </c>
      <c r="D16" s="157">
        <v>4333844000</v>
      </c>
    </row>
    <row r="17" spans="1:4">
      <c r="A17" s="33">
        <v>2023</v>
      </c>
      <c r="B17" s="155">
        <v>4459893</v>
      </c>
      <c r="C17" s="158">
        <v>114.6416</v>
      </c>
      <c r="D17" s="159">
        <v>4459893000</v>
      </c>
    </row>
    <row r="18" spans="1:4">
      <c r="A18" s="35">
        <v>2024</v>
      </c>
      <c r="B18" s="160">
        <v>4626274</v>
      </c>
      <c r="C18" s="161">
        <v>120.7717</v>
      </c>
      <c r="D18" s="162">
        <v>4626274000</v>
      </c>
    </row>
    <row r="40" spans="1:10" ht="15.75" thickBot="1">
      <c r="A40" s="19" t="s">
        <v>292</v>
      </c>
      <c r="B40" s="20" t="s">
        <v>608</v>
      </c>
      <c r="C40" s="20" t="s">
        <v>609</v>
      </c>
      <c r="D40" s="20" t="s">
        <v>610</v>
      </c>
      <c r="E40" s="20" t="s">
        <v>611</v>
      </c>
      <c r="F40" s="20" t="s">
        <v>612</v>
      </c>
      <c r="G40" s="20" t="s">
        <v>613</v>
      </c>
      <c r="H40" s="20" t="s">
        <v>614</v>
      </c>
      <c r="I40" s="20" t="s">
        <v>615</v>
      </c>
      <c r="J40" s="21" t="s">
        <v>616</v>
      </c>
    </row>
    <row r="41" spans="1:10" ht="15.75" thickTop="1">
      <c r="A41" s="22" t="s">
        <v>293</v>
      </c>
      <c r="B41" s="89" t="s">
        <v>288</v>
      </c>
      <c r="C41" s="89" t="s">
        <v>103</v>
      </c>
      <c r="D41" s="89" t="s">
        <v>258</v>
      </c>
      <c r="E41" s="89" t="s">
        <v>1051</v>
      </c>
      <c r="F41" s="89" t="s">
        <v>1051</v>
      </c>
      <c r="G41" s="89" t="s">
        <v>1052</v>
      </c>
      <c r="H41" s="89" t="s">
        <v>738</v>
      </c>
      <c r="I41" s="89" t="s">
        <v>258</v>
      </c>
      <c r="J41" s="90" t="s">
        <v>107</v>
      </c>
    </row>
    <row r="42" spans="1:10">
      <c r="A42" s="22" t="s">
        <v>294</v>
      </c>
      <c r="B42" s="89" t="s">
        <v>255</v>
      </c>
      <c r="C42" s="89" t="s">
        <v>103</v>
      </c>
      <c r="D42" s="89" t="s">
        <v>258</v>
      </c>
      <c r="E42" s="89" t="s">
        <v>1051</v>
      </c>
      <c r="F42" s="89" t="s">
        <v>1051</v>
      </c>
      <c r="G42" s="89" t="s">
        <v>1053</v>
      </c>
      <c r="H42" s="89" t="s">
        <v>738</v>
      </c>
      <c r="I42" s="89" t="s">
        <v>258</v>
      </c>
      <c r="J42" s="90" t="s">
        <v>107</v>
      </c>
    </row>
    <row r="43" spans="1:10">
      <c r="A43" s="22" t="s">
        <v>295</v>
      </c>
      <c r="B43" s="89" t="s">
        <v>715</v>
      </c>
      <c r="C43" s="89" t="s">
        <v>103</v>
      </c>
      <c r="D43" s="89" t="s">
        <v>258</v>
      </c>
      <c r="E43" s="89" t="s">
        <v>265</v>
      </c>
      <c r="F43" s="89" t="s">
        <v>1051</v>
      </c>
      <c r="G43" s="89" t="s">
        <v>1054</v>
      </c>
      <c r="H43" s="89" t="s">
        <v>738</v>
      </c>
      <c r="I43" s="89" t="s">
        <v>258</v>
      </c>
      <c r="J43" s="90" t="s">
        <v>107</v>
      </c>
    </row>
    <row r="44" spans="1:10">
      <c r="A44" s="22" t="s">
        <v>296</v>
      </c>
      <c r="B44" s="89" t="s">
        <v>721</v>
      </c>
      <c r="C44" s="89" t="s">
        <v>103</v>
      </c>
      <c r="D44" s="89" t="s">
        <v>258</v>
      </c>
      <c r="E44" s="89" t="s">
        <v>265</v>
      </c>
      <c r="F44" s="89" t="s">
        <v>1051</v>
      </c>
      <c r="G44" s="89" t="s">
        <v>1055</v>
      </c>
      <c r="H44" s="89" t="s">
        <v>285</v>
      </c>
      <c r="I44" s="89" t="s">
        <v>258</v>
      </c>
      <c r="J44" s="90" t="s">
        <v>107</v>
      </c>
    </row>
    <row r="45" spans="1:10">
      <c r="A45" s="22" t="s">
        <v>297</v>
      </c>
      <c r="B45" s="89" t="s">
        <v>721</v>
      </c>
      <c r="C45" s="89" t="s">
        <v>103</v>
      </c>
      <c r="D45" s="89" t="s">
        <v>258</v>
      </c>
      <c r="E45" s="89" t="s">
        <v>265</v>
      </c>
      <c r="F45" s="89" t="s">
        <v>1051</v>
      </c>
      <c r="G45" s="89" t="s">
        <v>1056</v>
      </c>
      <c r="H45" s="89" t="s">
        <v>285</v>
      </c>
      <c r="I45" s="89" t="s">
        <v>258</v>
      </c>
      <c r="J45" s="90" t="s">
        <v>107</v>
      </c>
    </row>
    <row r="46" spans="1:10">
      <c r="A46" s="22" t="s">
        <v>298</v>
      </c>
      <c r="B46" s="89" t="s">
        <v>711</v>
      </c>
      <c r="C46" s="89" t="s">
        <v>103</v>
      </c>
      <c r="D46" s="89" t="s">
        <v>258</v>
      </c>
      <c r="E46" s="89" t="s">
        <v>135</v>
      </c>
      <c r="F46" s="89" t="s">
        <v>1051</v>
      </c>
      <c r="G46" s="89" t="s">
        <v>1056</v>
      </c>
      <c r="H46" s="89" t="s">
        <v>285</v>
      </c>
      <c r="I46" s="89" t="s">
        <v>258</v>
      </c>
      <c r="J46" s="90" t="s">
        <v>107</v>
      </c>
    </row>
    <row r="47" spans="1:10">
      <c r="A47" s="22" t="s">
        <v>299</v>
      </c>
      <c r="B47" s="89" t="s">
        <v>1057</v>
      </c>
      <c r="C47" s="89" t="s">
        <v>103</v>
      </c>
      <c r="D47" s="89" t="s">
        <v>258</v>
      </c>
      <c r="E47" s="89" t="s">
        <v>135</v>
      </c>
      <c r="F47" s="89" t="s">
        <v>1051</v>
      </c>
      <c r="G47" s="89" t="s">
        <v>1058</v>
      </c>
      <c r="H47" s="89" t="s">
        <v>285</v>
      </c>
      <c r="I47" s="89" t="s">
        <v>258</v>
      </c>
      <c r="J47" s="90" t="s">
        <v>107</v>
      </c>
    </row>
    <row r="48" spans="1:10">
      <c r="A48" s="22" t="s">
        <v>300</v>
      </c>
      <c r="B48" s="89" t="s">
        <v>711</v>
      </c>
      <c r="C48" s="89" t="s">
        <v>103</v>
      </c>
      <c r="D48" s="89" t="s">
        <v>258</v>
      </c>
      <c r="E48" s="89" t="s">
        <v>135</v>
      </c>
      <c r="F48" s="89" t="s">
        <v>1051</v>
      </c>
      <c r="G48" s="89" t="s">
        <v>1059</v>
      </c>
      <c r="H48" s="89" t="s">
        <v>1060</v>
      </c>
      <c r="I48" s="89" t="s">
        <v>258</v>
      </c>
      <c r="J48" s="90" t="s">
        <v>107</v>
      </c>
    </row>
    <row r="49" spans="1:10">
      <c r="A49" s="22" t="s">
        <v>301</v>
      </c>
      <c r="B49" s="89" t="s">
        <v>1057</v>
      </c>
      <c r="C49" s="89" t="s">
        <v>103</v>
      </c>
      <c r="D49" s="89" t="s">
        <v>258</v>
      </c>
      <c r="E49" s="89" t="s">
        <v>135</v>
      </c>
      <c r="F49" s="89" t="s">
        <v>1051</v>
      </c>
      <c r="G49" s="89" t="s">
        <v>1061</v>
      </c>
      <c r="H49" s="89" t="s">
        <v>104</v>
      </c>
      <c r="I49" s="89" t="s">
        <v>258</v>
      </c>
      <c r="J49" s="90" t="s">
        <v>107</v>
      </c>
    </row>
    <row r="50" spans="1:10">
      <c r="A50" s="23" t="s">
        <v>302</v>
      </c>
      <c r="B50" s="92" t="s">
        <v>1062</v>
      </c>
      <c r="C50" s="92" t="s">
        <v>103</v>
      </c>
      <c r="D50" s="92" t="s">
        <v>258</v>
      </c>
      <c r="E50" s="92" t="s">
        <v>135</v>
      </c>
      <c r="F50" s="92" t="s">
        <v>1051</v>
      </c>
      <c r="G50" s="92" t="s">
        <v>1063</v>
      </c>
      <c r="H50" s="92" t="s">
        <v>254</v>
      </c>
      <c r="I50" s="92" t="s">
        <v>258</v>
      </c>
      <c r="J50" s="93" t="s">
        <v>107</v>
      </c>
    </row>
  </sheetData>
  <hyperlinks>
    <hyperlink ref="L1" location="Índice!A1" display="&gt; Summary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70" zoomScaleNormal="70" workbookViewId="0">
      <selection activeCell="B30" sqref="B30"/>
    </sheetView>
  </sheetViews>
  <sheetFormatPr defaultRowHeight="15"/>
  <cols>
    <col min="1" max="1" width="31.42578125" customWidth="1"/>
    <col min="2" max="4" width="19" bestFit="1" customWidth="1"/>
    <col min="5" max="5" width="18.85546875" customWidth="1"/>
    <col min="6" max="7" width="17.5703125" bestFit="1" customWidth="1"/>
    <col min="8" max="8" width="15" customWidth="1"/>
    <col min="9" max="9" width="17.5703125" bestFit="1" customWidth="1"/>
    <col min="10" max="11" width="11.5703125" customWidth="1"/>
  </cols>
  <sheetData>
    <row r="1" spans="1:11">
      <c r="A1" s="4" t="s">
        <v>1152</v>
      </c>
      <c r="B1" s="1"/>
      <c r="C1" s="1"/>
      <c r="D1" s="1"/>
      <c r="E1" s="1"/>
      <c r="F1" s="1"/>
    </row>
    <row r="2" spans="1:11">
      <c r="A2" s="12" t="s">
        <v>1134</v>
      </c>
      <c r="H2" t="s">
        <v>16</v>
      </c>
    </row>
    <row r="3" spans="1:11">
      <c r="A3" s="66" t="s">
        <v>1135</v>
      </c>
    </row>
    <row r="4" spans="1:11">
      <c r="A4" s="67" t="s">
        <v>1066</v>
      </c>
      <c r="B4" s="68">
        <v>2015</v>
      </c>
      <c r="C4" s="68">
        <v>2016</v>
      </c>
      <c r="D4" s="68">
        <v>2017</v>
      </c>
      <c r="E4" s="68">
        <v>2018</v>
      </c>
      <c r="F4" s="68">
        <v>2019</v>
      </c>
      <c r="G4" s="68">
        <v>2020</v>
      </c>
      <c r="H4" s="68">
        <v>2021</v>
      </c>
      <c r="I4" s="68">
        <v>2022</v>
      </c>
      <c r="J4" s="68">
        <v>2023</v>
      </c>
      <c r="K4" s="68">
        <v>2024</v>
      </c>
    </row>
    <row r="5" spans="1:11">
      <c r="A5" s="71" t="s">
        <v>1136</v>
      </c>
      <c r="B5" s="73">
        <v>4111863270</v>
      </c>
      <c r="C5" s="73">
        <v>3977162040</v>
      </c>
      <c r="D5" s="73">
        <v>4029774690</v>
      </c>
      <c r="E5" s="73">
        <v>4101652440</v>
      </c>
      <c r="F5" s="73">
        <v>4151724500</v>
      </c>
      <c r="G5" s="73">
        <v>4015683000</v>
      </c>
      <c r="H5" s="73">
        <v>4206934000</v>
      </c>
      <c r="I5" s="73">
        <v>4333844000</v>
      </c>
      <c r="J5" s="73">
        <v>4459893000</v>
      </c>
      <c r="K5" s="73">
        <v>4626274000</v>
      </c>
    </row>
    <row r="6" spans="1:11">
      <c r="A6" s="74" t="s">
        <v>1153</v>
      </c>
      <c r="B6" s="75">
        <v>100</v>
      </c>
      <c r="C6" s="75">
        <f t="shared" ref="C6:K6" si="0">C5*$B$6/$B$5</f>
        <v>96.724082948409901</v>
      </c>
      <c r="D6" s="75">
        <f t="shared" si="0"/>
        <v>98.00361601031544</v>
      </c>
      <c r="E6" s="75">
        <f t="shared" si="0"/>
        <v>99.751673892600039</v>
      </c>
      <c r="F6" s="75">
        <f t="shared" si="0"/>
        <v>100.9694201237387</v>
      </c>
      <c r="G6" s="75">
        <f t="shared" si="0"/>
        <v>97.660907873524692</v>
      </c>
      <c r="H6" s="75">
        <f t="shared" si="0"/>
        <v>102.31210825256842</v>
      </c>
      <c r="I6" s="75">
        <f t="shared" si="0"/>
        <v>105.39854356587105</v>
      </c>
      <c r="J6" s="75">
        <f t="shared" si="0"/>
        <v>108.46403946695436</v>
      </c>
      <c r="K6" s="75">
        <f t="shared" si="0"/>
        <v>112.51040455924499</v>
      </c>
    </row>
    <row r="7" spans="1:11" ht="14.25" customHeight="1">
      <c r="A7" s="76" t="s">
        <v>1138</v>
      </c>
      <c r="B7" s="77" t="s">
        <v>1154</v>
      </c>
      <c r="C7" s="77"/>
      <c r="D7" s="77"/>
      <c r="E7" s="77"/>
      <c r="F7" s="77"/>
      <c r="G7" s="77"/>
      <c r="H7" s="77"/>
      <c r="I7" s="119"/>
    </row>
    <row r="9" spans="1:11">
      <c r="A9" s="66" t="s">
        <v>1139</v>
      </c>
    </row>
    <row r="10" spans="1:11">
      <c r="A10" s="71" t="s">
        <v>1140</v>
      </c>
      <c r="B10" s="75">
        <v>465522863.80000001</v>
      </c>
      <c r="C10" s="75">
        <v>462471834.89999998</v>
      </c>
      <c r="D10" s="75">
        <v>467788486.60000002</v>
      </c>
      <c r="E10" s="75">
        <v>476291801.80000001</v>
      </c>
      <c r="F10" s="75">
        <v>484598975.19999999</v>
      </c>
      <c r="G10" s="75">
        <v>476551561.5</v>
      </c>
      <c r="H10" s="80">
        <v>502576323.5</v>
      </c>
      <c r="I10" s="76">
        <v>509496802.89999998</v>
      </c>
      <c r="J10" s="76">
        <v>531869360.19999999</v>
      </c>
      <c r="K10" s="76">
        <v>561590365.20000005</v>
      </c>
    </row>
    <row r="11" spans="1:11">
      <c r="A11" s="74" t="s">
        <v>1153</v>
      </c>
      <c r="B11" s="75">
        <v>100</v>
      </c>
      <c r="C11" s="75">
        <f t="shared" ref="C11:K11" si="1">C10*$B$11/$B$10</f>
        <v>99.344601707616491</v>
      </c>
      <c r="D11" s="75">
        <f t="shared" si="1"/>
        <v>100.48668346416028</v>
      </c>
      <c r="E11" s="75">
        <f t="shared" si="1"/>
        <v>102.31329948267086</v>
      </c>
      <c r="F11" s="75">
        <f t="shared" si="1"/>
        <v>104.09778184561856</v>
      </c>
      <c r="G11" s="75">
        <f t="shared" si="1"/>
        <v>102.36909904058723</v>
      </c>
      <c r="H11" s="75">
        <f t="shared" si="1"/>
        <v>107.95953595007936</v>
      </c>
      <c r="I11" s="75">
        <f t="shared" si="1"/>
        <v>109.44613949593081</v>
      </c>
      <c r="J11" s="75">
        <f t="shared" si="1"/>
        <v>114.25203820461631</v>
      </c>
      <c r="K11" s="75">
        <f t="shared" si="1"/>
        <v>120.63647327991886</v>
      </c>
    </row>
    <row r="12" spans="1:11">
      <c r="A12" s="76" t="s">
        <v>1141</v>
      </c>
      <c r="B12" s="77" t="s">
        <v>1155</v>
      </c>
      <c r="C12" s="77"/>
      <c r="D12" s="77"/>
      <c r="E12" s="77"/>
      <c r="F12" s="77"/>
      <c r="G12" s="77"/>
      <c r="H12" s="77"/>
      <c r="I12" s="83"/>
    </row>
    <row r="14" spans="1:11">
      <c r="A14" s="66" t="s">
        <v>1142</v>
      </c>
    </row>
    <row r="15" spans="1:11">
      <c r="A15" s="80" t="s">
        <v>1156</v>
      </c>
      <c r="B15" s="84">
        <f t="shared" ref="B15:K15" si="2">B10/B5</f>
        <v>0.11321457773083977</v>
      </c>
      <c r="C15" s="84">
        <f t="shared" si="2"/>
        <v>0.11628186889262374</v>
      </c>
      <c r="D15" s="84">
        <f t="shared" si="2"/>
        <v>0.11608303753577846</v>
      </c>
      <c r="E15" s="84">
        <f t="shared" si="2"/>
        <v>0.11612193104299204</v>
      </c>
      <c r="F15" s="84">
        <f t="shared" si="2"/>
        <v>0.11672233434564359</v>
      </c>
      <c r="G15" s="84">
        <f t="shared" si="2"/>
        <v>0.11867260475988767</v>
      </c>
      <c r="H15" s="84">
        <f t="shared" si="2"/>
        <v>0.11946380035912139</v>
      </c>
      <c r="I15" s="84">
        <f t="shared" si="2"/>
        <v>0.11756233101606794</v>
      </c>
      <c r="J15" s="84">
        <f t="shared" si="2"/>
        <v>0.11925608085216394</v>
      </c>
      <c r="K15" s="84">
        <f t="shared" si="2"/>
        <v>0.12139150538856973</v>
      </c>
    </row>
    <row r="16" spans="1:11">
      <c r="A16" s="163" t="s">
        <v>1153</v>
      </c>
      <c r="B16" s="164">
        <v>100</v>
      </c>
      <c r="C16" s="120">
        <f t="shared" ref="C16:K16" si="3">C15*$B$16/$B$15</f>
        <v>102.70927227152342</v>
      </c>
      <c r="D16" s="120">
        <f t="shared" si="3"/>
        <v>102.53364881310449</v>
      </c>
      <c r="E16" s="120">
        <f t="shared" si="3"/>
        <v>102.56800261099264</v>
      </c>
      <c r="F16" s="120">
        <f t="shared" si="3"/>
        <v>103.098325926846</v>
      </c>
      <c r="G16" s="120">
        <f t="shared" si="3"/>
        <v>104.82095781165566</v>
      </c>
      <c r="H16" s="120">
        <f t="shared" si="3"/>
        <v>105.51980385700747</v>
      </c>
      <c r="I16" s="120">
        <f t="shared" si="3"/>
        <v>103.84027690812455</v>
      </c>
      <c r="J16" s="120">
        <f t="shared" si="3"/>
        <v>105.33632968687782</v>
      </c>
      <c r="K16" s="120">
        <f t="shared" si="3"/>
        <v>107.22250422306044</v>
      </c>
    </row>
    <row r="19" spans="1:11">
      <c r="A19" s="85" t="s">
        <v>1143</v>
      </c>
      <c r="B19" s="68">
        <v>2015</v>
      </c>
      <c r="C19" s="68">
        <v>2016</v>
      </c>
      <c r="D19" s="68">
        <v>2017</v>
      </c>
      <c r="E19" s="68">
        <v>2018</v>
      </c>
      <c r="F19" s="68">
        <v>2019</v>
      </c>
      <c r="G19" s="68">
        <v>2020</v>
      </c>
      <c r="H19" s="68">
        <v>2021</v>
      </c>
      <c r="I19" s="68">
        <v>2022</v>
      </c>
      <c r="J19" s="121">
        <v>2023</v>
      </c>
      <c r="K19" s="121">
        <v>2024</v>
      </c>
    </row>
    <row r="20" spans="1:11">
      <c r="A20" s="86" t="s">
        <v>1157</v>
      </c>
      <c r="B20" s="122">
        <v>100</v>
      </c>
      <c r="C20" s="122">
        <v>99.344601707616491</v>
      </c>
      <c r="D20" s="122">
        <v>100.48668346416028</v>
      </c>
      <c r="E20" s="122">
        <v>102.31329948267086</v>
      </c>
      <c r="F20" s="122">
        <v>104.09778184561856</v>
      </c>
      <c r="G20" s="122">
        <v>102.36909904058723</v>
      </c>
      <c r="H20" s="122">
        <v>107.95953595007936</v>
      </c>
      <c r="I20" s="123">
        <v>109.44613949593081</v>
      </c>
      <c r="J20" s="76">
        <v>114.25203820461631</v>
      </c>
      <c r="K20" s="76">
        <v>120.63647327991886</v>
      </c>
    </row>
    <row r="21" spans="1:11">
      <c r="A21" s="86" t="s">
        <v>1145</v>
      </c>
      <c r="B21" s="122">
        <v>100</v>
      </c>
      <c r="C21" s="122">
        <v>96.724082948409901</v>
      </c>
      <c r="D21" s="122">
        <v>98.00361601031544</v>
      </c>
      <c r="E21" s="122">
        <v>99.751673892600039</v>
      </c>
      <c r="F21" s="122">
        <v>100.9694201237387</v>
      </c>
      <c r="G21" s="122">
        <v>97.660907873524692</v>
      </c>
      <c r="H21" s="122">
        <v>102.31210825256842</v>
      </c>
      <c r="I21" s="123">
        <v>105.39854356587105</v>
      </c>
      <c r="J21" s="76">
        <v>108.46403946695436</v>
      </c>
      <c r="K21" s="76">
        <v>112.51040455924499</v>
      </c>
    </row>
    <row r="22" spans="1:11">
      <c r="A22" s="86" t="s">
        <v>1142</v>
      </c>
      <c r="B22" s="122">
        <v>100</v>
      </c>
      <c r="C22" s="122">
        <v>102.70927227152342</v>
      </c>
      <c r="D22" s="122">
        <v>102.53364881310449</v>
      </c>
      <c r="E22" s="122">
        <v>102.56800261099264</v>
      </c>
      <c r="F22" s="122">
        <v>103.098325926846</v>
      </c>
      <c r="G22" s="122">
        <v>104.82095781165566</v>
      </c>
      <c r="H22" s="122">
        <v>105.51980385700747</v>
      </c>
      <c r="I22" s="123">
        <v>103.84027690812455</v>
      </c>
      <c r="J22" s="76">
        <v>105.33632968687782</v>
      </c>
      <c r="K22" s="76">
        <v>107.22250422306044</v>
      </c>
    </row>
  </sheetData>
  <hyperlinks>
    <hyperlink ref="H2" location="Índice!A1" display="&gt; Summary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="70" zoomScaleNormal="70" workbookViewId="0">
      <selection activeCell="B43" sqref="B43"/>
    </sheetView>
  </sheetViews>
  <sheetFormatPr defaultRowHeight="15"/>
  <cols>
    <col min="1" max="1" width="31.42578125" customWidth="1"/>
    <col min="2" max="4" width="19" bestFit="1" customWidth="1"/>
    <col min="5" max="5" width="18.85546875" customWidth="1"/>
    <col min="6" max="9" width="17.5703125" bestFit="1" customWidth="1"/>
  </cols>
  <sheetData>
    <row r="1" spans="1:9" ht="14.25" customHeight="1">
      <c r="A1" s="4" t="s">
        <v>1127</v>
      </c>
      <c r="B1" s="115"/>
      <c r="C1" s="115"/>
      <c r="D1" s="115"/>
      <c r="E1" s="115"/>
      <c r="F1" s="115"/>
    </row>
    <row r="2" spans="1:9">
      <c r="A2" s="4" t="s">
        <v>1158</v>
      </c>
      <c r="B2" s="115"/>
      <c r="C2" s="115"/>
      <c r="D2" s="115"/>
      <c r="E2" s="115"/>
      <c r="F2" s="115"/>
    </row>
    <row r="3" spans="1:9">
      <c r="A3" s="116" t="s">
        <v>1159</v>
      </c>
      <c r="H3" t="s">
        <v>16</v>
      </c>
    </row>
    <row r="4" spans="1:9">
      <c r="A4" s="66" t="s">
        <v>1142</v>
      </c>
      <c r="B4" s="68">
        <v>2015</v>
      </c>
      <c r="C4" s="68">
        <v>2016</v>
      </c>
      <c r="D4" s="68">
        <v>2017</v>
      </c>
      <c r="E4" s="68">
        <v>2018</v>
      </c>
      <c r="F4" s="68">
        <v>2019</v>
      </c>
      <c r="G4" s="68">
        <v>2020</v>
      </c>
      <c r="H4" s="68">
        <v>2021</v>
      </c>
      <c r="I4" s="68">
        <v>2022</v>
      </c>
    </row>
    <row r="5" spans="1:9">
      <c r="A5" s="78" t="s">
        <v>1160</v>
      </c>
      <c r="B5" s="118">
        <v>0.14829797654372001</v>
      </c>
      <c r="C5" s="118">
        <v>0.1565371117710965</v>
      </c>
      <c r="D5" s="118">
        <v>0.15350499993044978</v>
      </c>
      <c r="E5" s="118">
        <v>0.15683392348475156</v>
      </c>
      <c r="F5" s="118">
        <v>0.15258544072078059</v>
      </c>
      <c r="G5" s="118">
        <v>0.15479683065798847</v>
      </c>
      <c r="H5" s="118">
        <v>0.15082908440456694</v>
      </c>
      <c r="I5" s="118">
        <v>0.15797651616426109</v>
      </c>
    </row>
    <row r="6" spans="1:9">
      <c r="A6" s="78" t="s">
        <v>1161</v>
      </c>
      <c r="B6" s="118">
        <v>0.11321457773083977</v>
      </c>
      <c r="C6" s="118">
        <v>0.11628186889262374</v>
      </c>
      <c r="D6" s="118">
        <v>0.11608303753577846</v>
      </c>
      <c r="E6" s="118">
        <v>0.11612193104299204</v>
      </c>
      <c r="F6" s="118">
        <v>0.11672233434564359</v>
      </c>
      <c r="G6" s="118">
        <v>0.11867260475988767</v>
      </c>
      <c r="H6" s="118">
        <v>0.11946380035912139</v>
      </c>
      <c r="I6" s="118">
        <v>0.11756233101606794</v>
      </c>
    </row>
  </sheetData>
  <hyperlinks>
    <hyperlink ref="H3" location="Índice!A1" display="&gt; Summary"/>
  </hyperlink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3"/>
  <sheetViews>
    <sheetView workbookViewId="0">
      <selection activeCell="D13" sqref="D13"/>
    </sheetView>
  </sheetViews>
  <sheetFormatPr defaultRowHeight="15"/>
  <cols>
    <col min="1" max="1" width="4.7109375" customWidth="1"/>
    <col min="3" max="3" width="14.5703125" customWidth="1"/>
    <col min="4" max="4" width="16.140625" customWidth="1"/>
    <col min="5" max="5" width="14.5703125" bestFit="1" customWidth="1"/>
    <col min="6" max="6" width="16.7109375" bestFit="1" customWidth="1"/>
    <col min="7" max="7" width="14.28515625" customWidth="1"/>
    <col min="8" max="8" width="15.7109375" bestFit="1" customWidth="1"/>
    <col min="9" max="9" width="16.7109375" bestFit="1" customWidth="1"/>
    <col min="10" max="10" width="14.7109375" bestFit="1" customWidth="1"/>
    <col min="11" max="11" width="27.7109375" bestFit="1" customWidth="1"/>
    <col min="12" max="12" width="9.28515625" bestFit="1" customWidth="1"/>
    <col min="14" max="14" width="17.7109375" customWidth="1"/>
    <col min="15" max="15" width="19.140625" bestFit="1" customWidth="1"/>
    <col min="16" max="16" width="29.5703125" bestFit="1" customWidth="1"/>
    <col min="18" max="18" width="13.7109375" bestFit="1" customWidth="1"/>
    <col min="19" max="19" width="12.85546875" customWidth="1"/>
    <col min="20" max="20" width="12.7109375" customWidth="1"/>
    <col min="22" max="22" width="15.85546875" customWidth="1"/>
  </cols>
  <sheetData>
    <row r="1" spans="2:16" ht="25.5" customHeight="1">
      <c r="B1" s="76"/>
      <c r="C1" s="139" t="s">
        <v>1162</v>
      </c>
      <c r="D1" s="133">
        <v>46100</v>
      </c>
      <c r="E1" s="170" t="s">
        <v>1163</v>
      </c>
      <c r="F1" s="171"/>
      <c r="G1" s="171"/>
      <c r="H1" s="171"/>
      <c r="I1" s="171"/>
      <c r="J1" t="s">
        <v>16</v>
      </c>
    </row>
    <row r="2" spans="2:16" ht="26.25" customHeight="1">
      <c r="B2" s="140" t="s">
        <v>1083</v>
      </c>
      <c r="C2" s="135" t="s">
        <v>1164</v>
      </c>
      <c r="D2" s="136" t="s">
        <v>1165</v>
      </c>
      <c r="E2" s="170"/>
      <c r="F2" s="171"/>
      <c r="G2" s="171"/>
      <c r="H2" s="171"/>
      <c r="I2" s="171"/>
    </row>
    <row r="3" spans="2:16" ht="27.75" customHeight="1">
      <c r="B3" s="134" t="s">
        <v>1078</v>
      </c>
      <c r="C3" s="137" t="s">
        <v>1164</v>
      </c>
      <c r="D3" s="138" t="s">
        <v>1166</v>
      </c>
      <c r="E3" s="170"/>
      <c r="F3" s="171"/>
      <c r="G3" s="171"/>
      <c r="H3" s="171"/>
      <c r="I3" s="171"/>
    </row>
    <row r="4" spans="2:16">
      <c r="N4" s="147" t="s">
        <v>1167</v>
      </c>
      <c r="O4" s="147"/>
      <c r="P4" s="147"/>
    </row>
    <row r="5" spans="2:16">
      <c r="B5" s="146" t="s">
        <v>1168</v>
      </c>
      <c r="C5" s="146" t="s">
        <v>1169</v>
      </c>
      <c r="D5" s="146" t="s">
        <v>1170</v>
      </c>
      <c r="E5" s="146" t="s">
        <v>1171</v>
      </c>
      <c r="F5" s="146" t="s">
        <v>1172</v>
      </c>
      <c r="G5" s="146" t="s">
        <v>1173</v>
      </c>
      <c r="H5" s="146" t="s">
        <v>1174</v>
      </c>
      <c r="I5" s="146" t="s">
        <v>1175</v>
      </c>
      <c r="J5" s="146" t="s">
        <v>1176</v>
      </c>
      <c r="K5" s="146" t="s">
        <v>1177</v>
      </c>
      <c r="L5" s="146" t="s">
        <v>1178</v>
      </c>
      <c r="N5" s="154" t="s">
        <v>1066</v>
      </c>
      <c r="O5" s="154" t="s">
        <v>1179</v>
      </c>
      <c r="P5" s="154" t="s">
        <v>1180</v>
      </c>
    </row>
    <row r="6" spans="2:16">
      <c r="B6" s="143" t="s">
        <v>1075</v>
      </c>
      <c r="C6" s="144">
        <v>5697145.8499999996</v>
      </c>
      <c r="D6" s="145">
        <v>0.1249780288513495</v>
      </c>
      <c r="E6" s="144">
        <v>8661435.6799999997</v>
      </c>
      <c r="F6" s="145">
        <v>0.39430835878679499</v>
      </c>
      <c r="G6" s="144">
        <v>23138291</v>
      </c>
      <c r="H6" s="145">
        <v>0.25125312085342688</v>
      </c>
      <c r="I6" s="144">
        <v>14358581.529999999</v>
      </c>
      <c r="J6" s="145">
        <v>0.21255809703593384</v>
      </c>
      <c r="K6" s="144">
        <v>37496872.530000001</v>
      </c>
      <c r="L6" s="145">
        <v>0.23487969944346462</v>
      </c>
      <c r="N6" s="148">
        <v>2012</v>
      </c>
      <c r="O6" s="149"/>
      <c r="P6" s="150">
        <v>0.11</v>
      </c>
    </row>
    <row r="7" spans="2:16">
      <c r="B7" s="143" t="s">
        <v>1181</v>
      </c>
      <c r="C7" s="144">
        <v>2501577.3199999998</v>
      </c>
      <c r="D7" s="145">
        <v>5.4876987653886648E-2</v>
      </c>
      <c r="E7" s="144">
        <v>2970095.35</v>
      </c>
      <c r="F7" s="145">
        <v>0.13521239043580724</v>
      </c>
      <c r="G7" s="144">
        <v>17547550</v>
      </c>
      <c r="H7" s="145">
        <v>0.19054461285976354</v>
      </c>
      <c r="I7" s="144">
        <v>5471672.6699999999</v>
      </c>
      <c r="J7" s="145">
        <v>8.1000224702469426E-2</v>
      </c>
      <c r="K7" s="144">
        <v>23019222.670000002</v>
      </c>
      <c r="L7" s="145">
        <v>0.14419197488606625</v>
      </c>
      <c r="N7" s="151">
        <v>2013</v>
      </c>
      <c r="O7">
        <v>9.9999999999999992E-2</v>
      </c>
      <c r="P7" s="152">
        <v>0.21</v>
      </c>
    </row>
    <row r="8" spans="2:16">
      <c r="B8" s="143" t="s">
        <v>1182</v>
      </c>
      <c r="C8" s="144">
        <v>822778.97</v>
      </c>
      <c r="D8" s="145">
        <v>1.8049264764907438E-2</v>
      </c>
      <c r="E8" s="144">
        <v>2402132</v>
      </c>
      <c r="F8" s="145">
        <v>0.10935608847114842</v>
      </c>
      <c r="G8" s="144">
        <v>15719416</v>
      </c>
      <c r="H8" s="145">
        <v>0.17069334671230871</v>
      </c>
      <c r="I8" s="144">
        <v>3224910.9699999997</v>
      </c>
      <c r="J8" s="145">
        <v>4.774015716394428E-2</v>
      </c>
      <c r="K8" s="144">
        <v>18944326.969999999</v>
      </c>
      <c r="L8" s="145">
        <v>0.11866690538823774</v>
      </c>
      <c r="N8" s="151">
        <v>2014</v>
      </c>
      <c r="O8">
        <v>1.69</v>
      </c>
      <c r="P8" s="152">
        <v>1.9</v>
      </c>
    </row>
    <row r="9" spans="2:16">
      <c r="B9" s="143" t="s">
        <v>1183</v>
      </c>
      <c r="C9" s="144">
        <v>271522.51</v>
      </c>
      <c r="D9" s="145">
        <v>5.9563769266273636E-3</v>
      </c>
      <c r="E9" s="144">
        <v>2106496.9900000002</v>
      </c>
      <c r="F9" s="145">
        <v>9.5897424122674296E-2</v>
      </c>
      <c r="G9" s="144">
        <v>7175533</v>
      </c>
      <c r="H9" s="145">
        <v>7.7917382058888998E-2</v>
      </c>
      <c r="I9" s="144">
        <v>2378019.5</v>
      </c>
      <c r="J9" s="145">
        <v>3.5203150017169067E-2</v>
      </c>
      <c r="K9" s="144">
        <v>9553552.5</v>
      </c>
      <c r="L9" s="145">
        <v>5.984327194280168E-2</v>
      </c>
      <c r="N9" s="151">
        <v>2015</v>
      </c>
      <c r="O9">
        <v>1.46</v>
      </c>
      <c r="P9" s="152">
        <v>3.36</v>
      </c>
    </row>
    <row r="10" spans="2:16">
      <c r="B10" s="143" t="s">
        <v>1184</v>
      </c>
      <c r="C10" s="144">
        <v>1672758.7</v>
      </c>
      <c r="D10" s="145">
        <v>3.6695231362199703E-2</v>
      </c>
      <c r="E10" s="144">
        <v>1787316</v>
      </c>
      <c r="F10" s="145">
        <v>8.136683855087859E-2</v>
      </c>
      <c r="G10" s="144">
        <v>12665160</v>
      </c>
      <c r="H10" s="145">
        <v>0.1375279175159474</v>
      </c>
      <c r="I10" s="144">
        <v>3460074.7</v>
      </c>
      <c r="J10" s="145">
        <v>5.1221417122404272E-2</v>
      </c>
      <c r="K10" s="144">
        <v>16125234.699999999</v>
      </c>
      <c r="L10" s="145">
        <v>0.1010081647945727</v>
      </c>
      <c r="N10" s="151">
        <v>2016</v>
      </c>
      <c r="O10">
        <v>42.43</v>
      </c>
      <c r="P10" s="152">
        <v>45.79</v>
      </c>
    </row>
    <row r="11" spans="2:16">
      <c r="B11" s="143" t="s">
        <v>1185</v>
      </c>
      <c r="C11" s="144">
        <v>1406494.64</v>
      </c>
      <c r="D11" s="145">
        <v>3.0854208813556779E-2</v>
      </c>
      <c r="E11" s="144">
        <v>1505194.79</v>
      </c>
      <c r="F11" s="145">
        <v>6.8523384485761674E-2</v>
      </c>
      <c r="G11" s="144">
        <v>2731259</v>
      </c>
      <c r="H11" s="145">
        <v>2.9658082682468202E-2</v>
      </c>
      <c r="I11" s="144">
        <v>2911689.4299999997</v>
      </c>
      <c r="J11" s="145">
        <v>4.3103363873885588E-2</v>
      </c>
      <c r="K11" s="144">
        <v>5642948.4299999997</v>
      </c>
      <c r="L11" s="145">
        <v>3.5347322104075499E-2</v>
      </c>
      <c r="N11" s="151">
        <v>2017</v>
      </c>
      <c r="O11">
        <v>264.40999999999997</v>
      </c>
      <c r="P11" s="152">
        <v>310.2</v>
      </c>
    </row>
    <row r="12" spans="2:16">
      <c r="B12" s="143" t="s">
        <v>1186</v>
      </c>
      <c r="C12" s="144">
        <v>6423510.5999999996</v>
      </c>
      <c r="D12" s="145">
        <v>0.14091225926640957</v>
      </c>
      <c r="E12" s="144">
        <v>1218801.1299999999</v>
      </c>
      <c r="F12" s="145">
        <v>5.5485428861118222E-2</v>
      </c>
      <c r="G12" s="144">
        <v>20000</v>
      </c>
      <c r="H12" s="145">
        <v>2.1717517586188788E-4</v>
      </c>
      <c r="I12" s="144">
        <v>7642311.7299999995</v>
      </c>
      <c r="J12" s="145">
        <v>0.1131334063110756</v>
      </c>
      <c r="K12" s="144">
        <v>7662311.7299999995</v>
      </c>
      <c r="L12" s="145">
        <v>4.7996575574259855E-2</v>
      </c>
      <c r="N12" s="151">
        <v>2018</v>
      </c>
      <c r="O12">
        <v>208.67000000000002</v>
      </c>
      <c r="P12" s="152">
        <v>518.87</v>
      </c>
    </row>
    <row r="13" spans="2:16">
      <c r="B13" s="143" t="s">
        <v>1187</v>
      </c>
      <c r="C13" s="144">
        <v>590066.67000000004</v>
      </c>
      <c r="D13" s="145">
        <v>1.2944265646188387E-2</v>
      </c>
      <c r="E13" s="144">
        <v>714717.2</v>
      </c>
      <c r="F13" s="145">
        <v>3.2537211674900243E-2</v>
      </c>
      <c r="G13" s="144">
        <v>3544613</v>
      </c>
      <c r="H13" s="145">
        <v>3.8490097581866702E-2</v>
      </c>
      <c r="I13" s="144">
        <v>1304783.8700000001</v>
      </c>
      <c r="J13" s="145">
        <v>1.9315443929535658E-2</v>
      </c>
      <c r="K13" s="144">
        <v>4849396.87</v>
      </c>
      <c r="L13" s="145">
        <v>3.0376530159852189E-2</v>
      </c>
      <c r="N13" s="151">
        <v>2019</v>
      </c>
      <c r="O13">
        <v>418.99</v>
      </c>
      <c r="P13" s="152">
        <v>937.86</v>
      </c>
    </row>
    <row r="14" spans="2:16">
      <c r="B14" s="143" t="s">
        <v>1188</v>
      </c>
      <c r="C14" s="144">
        <v>2324314.2000000002</v>
      </c>
      <c r="D14" s="145">
        <v>5.098837466960783E-2</v>
      </c>
      <c r="E14" s="144">
        <v>362212.6</v>
      </c>
      <c r="F14" s="145">
        <v>1.6489582225691465E-2</v>
      </c>
      <c r="G14" s="144">
        <v>4099955</v>
      </c>
      <c r="H14" s="145">
        <v>4.4520422407541324E-2</v>
      </c>
      <c r="I14" s="144">
        <v>2686526.8000000003</v>
      </c>
      <c r="J14" s="145">
        <v>3.977015578112171E-2</v>
      </c>
      <c r="K14" s="144">
        <v>6786481.8000000007</v>
      </c>
      <c r="L14" s="145">
        <v>4.25103934784756E-2</v>
      </c>
      <c r="N14" s="151">
        <v>2020</v>
      </c>
      <c r="O14">
        <v>502.4</v>
      </c>
      <c r="P14" s="152">
        <v>1440.26</v>
      </c>
    </row>
    <row r="15" spans="2:16">
      <c r="B15" s="143" t="s">
        <v>1189</v>
      </c>
      <c r="C15" s="144">
        <v>3651929.02</v>
      </c>
      <c r="D15" s="145">
        <v>8.0112200466947947E-2</v>
      </c>
      <c r="E15" s="144">
        <v>50877.2</v>
      </c>
      <c r="F15" s="145">
        <v>2.3161639678270433E-3</v>
      </c>
      <c r="G15" s="144">
        <v>0</v>
      </c>
      <c r="H15" s="145">
        <v>0</v>
      </c>
      <c r="I15" s="144">
        <v>3702806.22</v>
      </c>
      <c r="J15" s="145">
        <v>5.4814707300409743E-2</v>
      </c>
      <c r="K15" s="144">
        <v>3702806.22</v>
      </c>
      <c r="L15" s="145">
        <v>2.3194308041428312E-2</v>
      </c>
      <c r="N15" s="151">
        <v>2021</v>
      </c>
      <c r="O15">
        <v>709.56000000000017</v>
      </c>
      <c r="P15" s="152">
        <v>2149.8200000000002</v>
      </c>
    </row>
    <row r="16" spans="2:16">
      <c r="B16" s="143" t="s">
        <v>1190</v>
      </c>
      <c r="C16" s="144">
        <v>3012413.45</v>
      </c>
      <c r="D16" s="145">
        <v>6.6083176555203224E-2</v>
      </c>
      <c r="E16" s="144">
        <v>28090.35</v>
      </c>
      <c r="F16" s="145">
        <v>1.2788018309508068E-3</v>
      </c>
      <c r="G16" s="144">
        <v>900000</v>
      </c>
      <c r="H16" s="145">
        <v>9.7728829137849541E-3</v>
      </c>
      <c r="I16" s="144">
        <v>3040503.8000000003</v>
      </c>
      <c r="J16" s="145">
        <v>4.5010274894370136E-2</v>
      </c>
      <c r="K16" s="144">
        <v>3940503.8000000003</v>
      </c>
      <c r="L16" s="145">
        <v>2.4683241181230064E-2</v>
      </c>
      <c r="N16" s="151">
        <v>2022</v>
      </c>
      <c r="O16">
        <v>1831.1099999999997</v>
      </c>
      <c r="P16" s="152">
        <v>3980.93</v>
      </c>
    </row>
    <row r="17" spans="2:16">
      <c r="B17" s="143" t="s">
        <v>1191</v>
      </c>
      <c r="C17" s="144">
        <v>2138602.4700000002</v>
      </c>
      <c r="D17" s="145">
        <v>4.6914424912823209E-2</v>
      </c>
      <c r="E17" s="144">
        <v>26785.54</v>
      </c>
      <c r="F17" s="145">
        <v>1.2194008830436814E-3</v>
      </c>
      <c r="G17" s="144">
        <v>0</v>
      </c>
      <c r="H17" s="145">
        <v>0</v>
      </c>
      <c r="I17" s="144">
        <v>2165388.0100000002</v>
      </c>
      <c r="J17" s="145">
        <v>3.2055447384434485E-2</v>
      </c>
      <c r="K17" s="144">
        <v>2165388.0100000002</v>
      </c>
      <c r="L17" s="145">
        <v>1.3563949488330354E-2</v>
      </c>
      <c r="N17" s="151">
        <v>2023</v>
      </c>
      <c r="O17">
        <v>3243.57</v>
      </c>
      <c r="P17" s="152">
        <v>7224.5</v>
      </c>
    </row>
    <row r="18" spans="2:16">
      <c r="B18" s="143" t="s">
        <v>1192</v>
      </c>
      <c r="C18" s="144">
        <v>1783843.8</v>
      </c>
      <c r="D18" s="145">
        <v>3.9132100137949065E-2</v>
      </c>
      <c r="E18" s="144">
        <v>24881.31</v>
      </c>
      <c r="F18" s="145">
        <v>1.1327115818939467E-3</v>
      </c>
      <c r="G18" s="144">
        <v>174563.6</v>
      </c>
      <c r="H18" s="145">
        <v>1.8955440264542126E-3</v>
      </c>
      <c r="I18" s="144">
        <v>1808725.11</v>
      </c>
      <c r="J18" s="145">
        <v>2.6775567394275203E-2</v>
      </c>
      <c r="K18" s="144">
        <v>1983288.7100000002</v>
      </c>
      <c r="L18" s="145">
        <v>1.2423282921574812E-2</v>
      </c>
      <c r="N18" s="151">
        <v>2024</v>
      </c>
      <c r="O18">
        <v>4176.49</v>
      </c>
      <c r="P18" s="152">
        <v>11400.99</v>
      </c>
    </row>
    <row r="19" spans="2:16">
      <c r="B19" s="143" t="s">
        <v>1193</v>
      </c>
      <c r="C19" s="144">
        <v>1253164.21</v>
      </c>
      <c r="D19" s="145">
        <v>2.7490606159022348E-2</v>
      </c>
      <c r="E19" s="144">
        <v>23967.18</v>
      </c>
      <c r="F19" s="145">
        <v>1.0910961830923275E-3</v>
      </c>
      <c r="G19" s="144">
        <v>0</v>
      </c>
      <c r="H19" s="145">
        <v>0</v>
      </c>
      <c r="I19" s="144">
        <v>1277131.3899999999</v>
      </c>
      <c r="J19" s="145">
        <v>1.8906088833083853E-2</v>
      </c>
      <c r="K19" s="144">
        <v>1277131.3899999999</v>
      </c>
      <c r="L19" s="145">
        <v>7.9999268417123692E-3</v>
      </c>
      <c r="N19" s="151">
        <v>2025</v>
      </c>
      <c r="O19">
        <v>1471.1926800000001</v>
      </c>
      <c r="P19" s="152">
        <v>12872.18268</v>
      </c>
    </row>
    <row r="20" spans="2:16">
      <c r="B20" s="143" t="s">
        <v>1194</v>
      </c>
      <c r="C20" s="144">
        <v>646553.43999999994</v>
      </c>
      <c r="D20" s="145">
        <v>1.4183413345168136E-2</v>
      </c>
      <c r="E20" s="144">
        <v>18498.259999999998</v>
      </c>
      <c r="F20" s="145">
        <v>8.4212581037274622E-4</v>
      </c>
      <c r="G20" s="144">
        <v>0</v>
      </c>
      <c r="H20" s="145">
        <v>0</v>
      </c>
      <c r="I20" s="144">
        <v>665051.69999999995</v>
      </c>
      <c r="J20" s="145">
        <v>9.8451315324678008E-3</v>
      </c>
      <c r="K20" s="144">
        <v>665051.69999999995</v>
      </c>
      <c r="L20" s="145">
        <v>4.1658712546063419E-3</v>
      </c>
      <c r="N20" s="153">
        <v>2026</v>
      </c>
      <c r="O20" s="82">
        <v>1486.3988499999996</v>
      </c>
      <c r="P20" s="83">
        <v>14358.581529999999</v>
      </c>
    </row>
    <row r="21" spans="2:16">
      <c r="B21" s="143" t="s">
        <v>1195</v>
      </c>
      <c r="C21" s="144">
        <v>1547945.4</v>
      </c>
      <c r="D21" s="145">
        <v>3.3957207688743607E-2</v>
      </c>
      <c r="E21" s="144">
        <v>17450.96</v>
      </c>
      <c r="F21" s="145">
        <v>7.9444790114218203E-4</v>
      </c>
      <c r="G21" s="144">
        <v>0</v>
      </c>
      <c r="H21" s="145">
        <v>0</v>
      </c>
      <c r="I21" s="144">
        <v>1565396.3599999999</v>
      </c>
      <c r="J21" s="145">
        <v>2.317343608721896E-2</v>
      </c>
      <c r="K21" s="144">
        <v>1565396.3599999999</v>
      </c>
      <c r="L21" s="145">
        <v>9.8056131548711189E-3</v>
      </c>
    </row>
    <row r="22" spans="2:16">
      <c r="B22" s="143" t="s">
        <v>1196</v>
      </c>
      <c r="C22" s="144">
        <v>1818241.77</v>
      </c>
      <c r="D22" s="145">
        <v>3.9886686838075031E-2</v>
      </c>
      <c r="E22" s="144">
        <v>14958.37</v>
      </c>
      <c r="F22" s="145">
        <v>6.8097374877990567E-4</v>
      </c>
      <c r="G22" s="144">
        <v>2536328</v>
      </c>
      <c r="H22" s="145">
        <v>2.7541373972171518E-2</v>
      </c>
      <c r="I22" s="144">
        <v>1833200.1400000001</v>
      </c>
      <c r="J22" s="145">
        <v>2.7137884924793652E-2</v>
      </c>
      <c r="K22" s="144">
        <v>4369528.1400000006</v>
      </c>
      <c r="L22" s="145">
        <v>2.7370641522485424E-2</v>
      </c>
    </row>
    <row r="23" spans="2:16">
      <c r="B23" s="143" t="s">
        <v>1197</v>
      </c>
      <c r="C23" s="144">
        <v>700128.67</v>
      </c>
      <c r="D23" s="145">
        <v>1.5358690723867805E-2</v>
      </c>
      <c r="E23" s="144">
        <v>6334.4</v>
      </c>
      <c r="F23" s="145">
        <v>2.8837099993324366E-4</v>
      </c>
      <c r="G23" s="144">
        <v>577532</v>
      </c>
      <c r="H23" s="145">
        <v>6.2712806832933912E-3</v>
      </c>
      <c r="I23" s="144">
        <v>706463.07000000007</v>
      </c>
      <c r="J23" s="145">
        <v>1.0458167157502205E-2</v>
      </c>
      <c r="K23" s="144">
        <v>1283995.07</v>
      </c>
      <c r="L23" s="145">
        <v>8.0429208032537294E-3</v>
      </c>
    </row>
    <row r="24" spans="2:16">
      <c r="B24" s="143" t="s">
        <v>1198</v>
      </c>
      <c r="C24" s="144">
        <v>4179562.16</v>
      </c>
      <c r="D24" s="145">
        <v>9.1686864611073407E-2</v>
      </c>
      <c r="E24" s="144">
        <v>6147.5</v>
      </c>
      <c r="F24" s="145">
        <v>2.7986245296943916E-4</v>
      </c>
      <c r="G24" s="144">
        <v>0</v>
      </c>
      <c r="H24" s="145">
        <v>0</v>
      </c>
      <c r="I24" s="144">
        <v>4185709.66</v>
      </c>
      <c r="J24" s="145">
        <v>6.1963396468907729E-2</v>
      </c>
      <c r="K24" s="144">
        <v>4185709.66</v>
      </c>
      <c r="L24" s="145">
        <v>2.6219206044766276E-2</v>
      </c>
    </row>
    <row r="25" spans="2:16">
      <c r="B25" s="143" t="s">
        <v>1199</v>
      </c>
      <c r="C25" s="144">
        <v>953477.89</v>
      </c>
      <c r="D25" s="145">
        <v>2.0916401016053302E-2</v>
      </c>
      <c r="E25" s="144">
        <v>4422.53</v>
      </c>
      <c r="F25" s="145">
        <v>2.0133389087123769E-4</v>
      </c>
      <c r="G25" s="144">
        <v>226168</v>
      </c>
      <c r="H25" s="145">
        <v>2.4559037587165728E-3</v>
      </c>
      <c r="I25" s="144">
        <v>957900.42</v>
      </c>
      <c r="J25" s="145">
        <v>1.4180334596402281E-2</v>
      </c>
      <c r="K25" s="144">
        <v>1184068.42</v>
      </c>
      <c r="L25" s="145">
        <v>7.4169821599811706E-3</v>
      </c>
    </row>
    <row r="26" spans="2:16">
      <c r="B26" s="143" t="s">
        <v>1200</v>
      </c>
      <c r="C26" s="144">
        <v>604715.47</v>
      </c>
      <c r="D26" s="145">
        <v>1.3265615704136726E-2</v>
      </c>
      <c r="E26" s="144">
        <v>4193</v>
      </c>
      <c r="F26" s="145">
        <v>1.9088463038647555E-4</v>
      </c>
      <c r="G26" s="144">
        <v>102700</v>
      </c>
      <c r="H26" s="145">
        <v>1.1151945280507942E-3</v>
      </c>
      <c r="I26" s="144">
        <v>608908.47</v>
      </c>
      <c r="J26" s="145">
        <v>9.0140119608501483E-3</v>
      </c>
      <c r="K26" s="144">
        <v>711608.47</v>
      </c>
      <c r="L26" s="145">
        <v>4.4575019802331152E-3</v>
      </c>
    </row>
    <row r="27" spans="2:16">
      <c r="B27" s="143" t="s">
        <v>1201</v>
      </c>
      <c r="C27" s="144">
        <v>156567.6</v>
      </c>
      <c r="D27" s="145">
        <v>3.434616305283206E-3</v>
      </c>
      <c r="E27" s="144">
        <v>4039.2</v>
      </c>
      <c r="F27" s="145">
        <v>1.8388294754520678E-4</v>
      </c>
      <c r="G27" s="144">
        <v>0</v>
      </c>
      <c r="H27" s="145">
        <v>0</v>
      </c>
      <c r="I27" s="144">
        <v>160606.80000000002</v>
      </c>
      <c r="J27" s="145">
        <v>2.37755210761622E-3</v>
      </c>
      <c r="K27" s="144">
        <v>160606.80000000002</v>
      </c>
      <c r="L27" s="145">
        <v>1.006037953762557E-3</v>
      </c>
    </row>
    <row r="28" spans="2:16">
      <c r="B28" s="143" t="s">
        <v>1202</v>
      </c>
      <c r="C28" s="144">
        <v>118017.48</v>
      </c>
      <c r="D28" s="145">
        <v>2.5889440798507139E-3</v>
      </c>
      <c r="E28" s="144">
        <v>2100</v>
      </c>
      <c r="F28" s="145">
        <v>9.5601651278702282E-5</v>
      </c>
      <c r="G28" s="144">
        <v>0</v>
      </c>
      <c r="H28" s="145">
        <v>0</v>
      </c>
      <c r="I28" s="144">
        <v>120117.48</v>
      </c>
      <c r="J28" s="145">
        <v>1.7781661034000371E-3</v>
      </c>
      <c r="K28" s="144">
        <v>120117.48</v>
      </c>
      <c r="L28" s="145">
        <v>7.524136200354833E-4</v>
      </c>
    </row>
    <row r="29" spans="2:16">
      <c r="B29" s="143" t="s">
        <v>1203</v>
      </c>
      <c r="C29" s="144">
        <v>288694.55</v>
      </c>
      <c r="D29" s="145">
        <v>6.3330791854534253E-3</v>
      </c>
      <c r="E29" s="144">
        <v>1876.04</v>
      </c>
      <c r="F29" s="145">
        <v>8.5405962792807908E-5</v>
      </c>
      <c r="G29" s="144">
        <v>0</v>
      </c>
      <c r="H29" s="145">
        <v>0</v>
      </c>
      <c r="I29" s="144">
        <v>290570.58999999997</v>
      </c>
      <c r="J29" s="145">
        <v>4.301478633941952E-3</v>
      </c>
      <c r="K29" s="144">
        <v>290570.58999999997</v>
      </c>
      <c r="L29" s="145">
        <v>1.8201286731768448E-3</v>
      </c>
    </row>
    <row r="30" spans="2:16">
      <c r="B30" s="143" t="s">
        <v>1204</v>
      </c>
      <c r="C30" s="144">
        <v>176796.92</v>
      </c>
      <c r="D30" s="145">
        <v>3.8783859761269291E-3</v>
      </c>
      <c r="E30" s="144">
        <v>1412.2</v>
      </c>
      <c r="F30" s="145">
        <v>6.4289834255134938E-5</v>
      </c>
      <c r="G30" s="144">
        <v>0</v>
      </c>
      <c r="H30" s="145">
        <v>0</v>
      </c>
      <c r="I30" s="144">
        <v>178209.12000000002</v>
      </c>
      <c r="J30" s="145">
        <v>2.6381290758076981E-3</v>
      </c>
      <c r="K30" s="144">
        <v>178209.12000000002</v>
      </c>
      <c r="L30" s="145">
        <v>1.116298552904522E-3</v>
      </c>
    </row>
    <row r="31" spans="2:16">
      <c r="B31" s="143" t="s">
        <v>1205</v>
      </c>
      <c r="C31" s="144">
        <v>554807.43000000005</v>
      </c>
      <c r="D31" s="145">
        <v>1.2170785305326715E-2</v>
      </c>
      <c r="E31" s="144">
        <v>912</v>
      </c>
      <c r="F31" s="145">
        <v>4.1518431412464988E-5</v>
      </c>
      <c r="G31" s="144">
        <v>0</v>
      </c>
      <c r="H31" s="145">
        <v>0</v>
      </c>
      <c r="I31" s="144">
        <v>555719.43000000005</v>
      </c>
      <c r="J31" s="145">
        <v>8.2266249127669836E-3</v>
      </c>
      <c r="K31" s="144">
        <v>555719.43000000005</v>
      </c>
      <c r="L31" s="145">
        <v>3.4810159857695602E-3</v>
      </c>
    </row>
    <row r="32" spans="2:16">
      <c r="B32" s="143" t="s">
        <v>1206</v>
      </c>
      <c r="C32" s="144">
        <v>289548.08</v>
      </c>
      <c r="D32" s="145">
        <v>6.3518030341618969E-3</v>
      </c>
      <c r="E32" s="144">
        <v>800</v>
      </c>
      <c r="F32" s="145">
        <v>3.6419676677600866E-5</v>
      </c>
      <c r="G32" s="144">
        <v>932488</v>
      </c>
      <c r="H32" s="145">
        <v>1.0125662269455006E-2</v>
      </c>
      <c r="I32" s="144">
        <v>290348.08</v>
      </c>
      <c r="J32" s="145">
        <v>4.2981846942117194E-3</v>
      </c>
      <c r="K32" s="144">
        <v>1222836.08</v>
      </c>
      <c r="L32" s="145">
        <v>7.6598220480716041E-3</v>
      </c>
    </row>
    <row r="33" spans="3:3">
      <c r="C33" s="141"/>
    </row>
  </sheetData>
  <mergeCells count="1">
    <mergeCell ref="E1:I3"/>
  </mergeCells>
  <hyperlinks>
    <hyperlink ref="D2" r:id="rId1"/>
    <hyperlink ref="D3" r:id="rId2"/>
    <hyperlink ref="J1" location="Índice!A1" display="&gt; Summary"/>
  </hyperlinks>
  <pageMargins left="0.7" right="0.7" top="0.75" bottom="0.75" header="0.3" footer="0.3"/>
  <pageSetup paperSize="9" orientation="portrait" r:id="rId3"/>
  <tableParts count="1"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workbookViewId="0">
      <selection activeCell="N9" sqref="N9"/>
    </sheetView>
  </sheetViews>
  <sheetFormatPr defaultRowHeight="15"/>
  <cols>
    <col min="2" max="2" width="9.85546875" bestFit="1" customWidth="1"/>
    <col min="3" max="3" width="18.28515625" customWidth="1"/>
    <col min="4" max="4" width="15.5703125" customWidth="1"/>
    <col min="5" max="5" width="16.140625" customWidth="1"/>
    <col min="6" max="6" width="24.85546875" customWidth="1"/>
  </cols>
  <sheetData>
    <row r="1" spans="1:12">
      <c r="A1" s="27" t="s">
        <v>1207</v>
      </c>
      <c r="B1" s="27"/>
      <c r="C1" s="27"/>
      <c r="D1" s="27"/>
      <c r="E1" s="28" t="s">
        <v>1208</v>
      </c>
      <c r="F1" s="28" t="s">
        <v>1208</v>
      </c>
      <c r="G1" s="28" t="s">
        <v>1208</v>
      </c>
      <c r="H1" s="28" t="s">
        <v>1208</v>
      </c>
      <c r="I1" s="28" t="s">
        <v>1208</v>
      </c>
      <c r="J1" s="28" t="s">
        <v>1208</v>
      </c>
      <c r="K1" s="94"/>
      <c r="L1" s="29" t="s">
        <v>1209</v>
      </c>
    </row>
    <row r="2" spans="1:12">
      <c r="A2" s="30" t="s">
        <v>1210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</row>
    <row r="3" spans="1:12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1:1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1:12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</row>
    <row r="9" spans="1:1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2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</row>
    <row r="11" spans="1:12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</row>
    <row r="12" spans="1:12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</row>
    <row r="13" spans="1:12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  <row r="14" spans="1:1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</row>
    <row r="15" spans="1:12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  <row r="16" spans="1:12">
      <c r="A16" s="94"/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spans="1:12">
      <c r="A17" s="94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</row>
    <row r="18" spans="1:1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</row>
    <row r="19" spans="1:12">
      <c r="A19" s="94"/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</row>
    <row r="20" spans="1:12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</row>
    <row r="21" spans="1:12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</row>
    <row r="22" spans="1:12">
      <c r="A22" s="94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</row>
    <row r="23" spans="1:12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</row>
    <row r="24" spans="1:12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2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</row>
    <row r="26" spans="1:12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</row>
    <row r="27" spans="1:12">
      <c r="A27" s="9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</row>
    <row r="28" spans="1:12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</row>
    <row r="29" spans="1:12">
      <c r="A29" s="94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</row>
    <row r="30" spans="1:12">
      <c r="A30" s="94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</row>
    <row r="31" spans="1:12">
      <c r="A31" s="94"/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</row>
    <row r="32" spans="1:12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</row>
    <row r="33" spans="1:12">
      <c r="A33" s="94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</row>
    <row r="34" spans="1:12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</row>
    <row r="35" spans="1:12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</row>
    <row r="36" spans="1:12">
      <c r="A36" s="94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</row>
    <row r="37" spans="1:12">
      <c r="A37" s="172" t="s">
        <v>1211</v>
      </c>
      <c r="B37" s="173"/>
      <c r="C37" s="173"/>
      <c r="D37" s="173"/>
      <c r="E37" s="173"/>
      <c r="F37" s="173"/>
      <c r="G37" s="94"/>
      <c r="H37" s="94"/>
      <c r="I37" s="94"/>
      <c r="J37" s="94"/>
      <c r="K37" s="94"/>
      <c r="L37" s="94"/>
    </row>
    <row r="38" spans="1:12">
      <c r="A38" s="108" t="s">
        <v>1212</v>
      </c>
      <c r="B38" s="109" t="s">
        <v>1213</v>
      </c>
      <c r="C38" s="109" t="s">
        <v>1214</v>
      </c>
      <c r="D38" s="109" t="s">
        <v>1215</v>
      </c>
      <c r="E38" s="109" t="s">
        <v>1216</v>
      </c>
      <c r="F38" s="109" t="s">
        <v>1213</v>
      </c>
      <c r="G38" s="94"/>
      <c r="H38" s="94"/>
      <c r="I38" s="94"/>
      <c r="J38" s="94"/>
      <c r="K38" s="94"/>
      <c r="L38" s="94"/>
    </row>
    <row r="39" spans="1:12">
      <c r="A39" s="110" t="s">
        <v>1217</v>
      </c>
      <c r="B39" s="111">
        <v>48350.01</v>
      </c>
      <c r="C39" s="112" t="s">
        <v>1218</v>
      </c>
      <c r="D39" s="112" t="s">
        <v>1215</v>
      </c>
      <c r="E39" s="113" t="s">
        <v>1219</v>
      </c>
      <c r="F39" s="111">
        <v>35387.019999999997</v>
      </c>
      <c r="G39" s="94"/>
      <c r="H39" s="94"/>
      <c r="I39" s="94"/>
      <c r="J39" s="94"/>
      <c r="K39" s="94"/>
      <c r="L39" s="94"/>
    </row>
    <row r="40" spans="1:12">
      <c r="A40" s="110" t="s">
        <v>1124</v>
      </c>
      <c r="B40" s="113" t="s">
        <v>1220</v>
      </c>
      <c r="C40" s="112" t="s">
        <v>1208</v>
      </c>
      <c r="D40" s="112" t="s">
        <v>1208</v>
      </c>
      <c r="E40" s="113" t="s">
        <v>1221</v>
      </c>
      <c r="F40" s="111">
        <v>15366.87</v>
      </c>
      <c r="G40" s="94"/>
      <c r="H40" s="94"/>
      <c r="I40" s="94"/>
      <c r="J40" s="94"/>
      <c r="K40" s="94"/>
      <c r="L40" s="94"/>
    </row>
    <row r="41" spans="1:12">
      <c r="A41" s="110" t="s">
        <v>13</v>
      </c>
      <c r="B41" s="111">
        <v>16433.18</v>
      </c>
      <c r="C41" s="112" t="s">
        <v>1208</v>
      </c>
      <c r="D41" s="112" t="s">
        <v>1208</v>
      </c>
      <c r="E41" s="113" t="s">
        <v>1222</v>
      </c>
      <c r="F41" s="111">
        <v>9227.3700000000008</v>
      </c>
      <c r="G41" s="94"/>
      <c r="H41" s="94"/>
      <c r="I41" s="94"/>
      <c r="J41" s="94"/>
      <c r="K41" s="94"/>
      <c r="L41" s="94"/>
    </row>
    <row r="42" spans="1:12">
      <c r="A42" s="110" t="s">
        <v>1223</v>
      </c>
      <c r="B42" s="111">
        <v>5307.93</v>
      </c>
      <c r="C42" s="112" t="s">
        <v>1208</v>
      </c>
      <c r="D42" s="112" t="s">
        <v>1208</v>
      </c>
      <c r="E42" s="113" t="s">
        <v>1224</v>
      </c>
      <c r="F42" s="111">
        <v>1105.3900000000001</v>
      </c>
      <c r="G42" s="94"/>
      <c r="H42" s="94"/>
      <c r="I42" s="94"/>
      <c r="J42" s="94"/>
      <c r="K42" s="94"/>
      <c r="L42" s="94"/>
    </row>
    <row r="43" spans="1:12">
      <c r="A43" s="110" t="s">
        <v>1119</v>
      </c>
      <c r="B43" s="113">
        <v>974.53</v>
      </c>
      <c r="C43" s="112" t="s">
        <v>1208</v>
      </c>
      <c r="D43" s="112" t="s">
        <v>1208</v>
      </c>
      <c r="E43" s="113" t="s">
        <v>1225</v>
      </c>
      <c r="F43" s="113">
        <v>59.84</v>
      </c>
      <c r="G43" s="94"/>
      <c r="H43" s="94"/>
      <c r="I43" s="94"/>
      <c r="J43" s="94"/>
      <c r="K43" s="94"/>
      <c r="L43" s="94"/>
    </row>
    <row r="44" spans="1:12">
      <c r="A44" s="110" t="s">
        <v>1120</v>
      </c>
      <c r="B44" s="113">
        <v>155.97999999999999</v>
      </c>
      <c r="C44" s="112" t="s">
        <v>1208</v>
      </c>
      <c r="D44" s="112" t="s">
        <v>1208</v>
      </c>
      <c r="E44" s="113" t="s">
        <v>1226</v>
      </c>
      <c r="F44" s="111">
        <v>1067.1600000000001</v>
      </c>
      <c r="G44" s="94"/>
      <c r="H44" s="94"/>
      <c r="I44" s="94"/>
      <c r="J44" s="94"/>
      <c r="K44" s="94"/>
      <c r="L44" s="94"/>
    </row>
    <row r="45" spans="1:12">
      <c r="A45" s="110" t="s">
        <v>1227</v>
      </c>
      <c r="B45" s="113">
        <v>840.5</v>
      </c>
      <c r="C45" s="112" t="s">
        <v>1208</v>
      </c>
      <c r="D45" s="112" t="s">
        <v>1208</v>
      </c>
      <c r="E45" s="113" t="s">
        <v>1228</v>
      </c>
      <c r="F45" s="111">
        <v>3736.33</v>
      </c>
      <c r="G45" s="94"/>
      <c r="H45" s="94"/>
      <c r="I45" s="94"/>
      <c r="J45" s="94"/>
      <c r="K45" s="94"/>
      <c r="L45" s="94"/>
    </row>
    <row r="46" spans="1:12">
      <c r="A46" s="110" t="s">
        <v>1229</v>
      </c>
      <c r="B46" s="113" t="s">
        <v>1220</v>
      </c>
      <c r="C46" s="113" t="s">
        <v>1208</v>
      </c>
      <c r="D46" s="112" t="s">
        <v>1208</v>
      </c>
      <c r="E46" s="113" t="s">
        <v>1230</v>
      </c>
      <c r="F46" s="111">
        <v>1596.48</v>
      </c>
      <c r="G46" s="94"/>
      <c r="H46" s="94"/>
      <c r="I46" s="94"/>
      <c r="J46" s="94"/>
      <c r="K46" s="94"/>
      <c r="L46" s="94"/>
    </row>
    <row r="47" spans="1:12">
      <c r="A47" s="110" t="s">
        <v>1231</v>
      </c>
      <c r="B47" s="113">
        <v>400.59</v>
      </c>
      <c r="C47" s="112" t="s">
        <v>1232</v>
      </c>
      <c r="D47" s="112" t="s">
        <v>1208</v>
      </c>
      <c r="E47" s="113" t="s">
        <v>1233</v>
      </c>
      <c r="F47" s="111">
        <v>5931.2</v>
      </c>
      <c r="G47" s="94"/>
      <c r="H47" s="94"/>
      <c r="I47" s="94"/>
      <c r="J47" s="94"/>
      <c r="K47" s="94"/>
      <c r="L47" s="94"/>
    </row>
    <row r="48" spans="1:12">
      <c r="A48" s="110" t="s">
        <v>1234</v>
      </c>
      <c r="B48" s="113" t="s">
        <v>1220</v>
      </c>
      <c r="C48" s="112" t="s">
        <v>1208</v>
      </c>
      <c r="D48" s="112" t="s">
        <v>1208</v>
      </c>
      <c r="E48" s="94"/>
      <c r="F48" s="94"/>
      <c r="G48" s="94"/>
      <c r="H48" s="94"/>
      <c r="I48" s="94"/>
      <c r="J48" s="94"/>
      <c r="K48" s="94"/>
      <c r="L48" s="94"/>
    </row>
    <row r="49" spans="1:12">
      <c r="A49" s="110" t="s">
        <v>1235</v>
      </c>
      <c r="B49" s="113" t="s">
        <v>1220</v>
      </c>
      <c r="C49" s="112" t="s">
        <v>1208</v>
      </c>
      <c r="D49" s="112" t="s">
        <v>1208</v>
      </c>
      <c r="E49" s="94"/>
      <c r="F49" s="94"/>
      <c r="G49" s="94"/>
      <c r="H49" s="94"/>
      <c r="I49" s="94"/>
      <c r="J49" s="94"/>
      <c r="K49" s="94"/>
      <c r="L49" s="94"/>
    </row>
    <row r="50" spans="1:12">
      <c r="A50" s="110" t="s">
        <v>1236</v>
      </c>
      <c r="B50" s="113">
        <v>793.77</v>
      </c>
      <c r="C50" s="112" t="s">
        <v>1208</v>
      </c>
      <c r="D50" s="112" t="s">
        <v>1208</v>
      </c>
      <c r="E50" s="94"/>
      <c r="F50" s="94"/>
      <c r="G50" s="94"/>
      <c r="H50" s="94"/>
      <c r="I50" s="94"/>
      <c r="J50" s="94"/>
      <c r="K50" s="94"/>
      <c r="L50" s="94"/>
    </row>
    <row r="51" spans="1:12">
      <c r="A51" s="110" t="s">
        <v>1237</v>
      </c>
      <c r="B51" s="113" t="s">
        <v>1220</v>
      </c>
      <c r="C51" s="112" t="s">
        <v>1208</v>
      </c>
      <c r="D51" s="112" t="s">
        <v>1208</v>
      </c>
      <c r="E51" s="94"/>
      <c r="F51" s="94"/>
      <c r="G51" s="94"/>
      <c r="H51" s="94"/>
      <c r="I51" s="94"/>
      <c r="J51" s="94"/>
      <c r="K51" s="94"/>
      <c r="L51" s="94"/>
    </row>
    <row r="52" spans="1:12">
      <c r="A52" s="110" t="s">
        <v>1238</v>
      </c>
      <c r="B52" s="113">
        <v>20.58</v>
      </c>
      <c r="C52" s="112" t="s">
        <v>1208</v>
      </c>
      <c r="D52" s="112" t="s">
        <v>1208</v>
      </c>
      <c r="E52" s="94"/>
      <c r="F52" s="94"/>
      <c r="G52" s="94"/>
      <c r="H52" s="94"/>
      <c r="I52" s="94"/>
      <c r="J52" s="94"/>
      <c r="K52" s="94"/>
      <c r="L52" s="94"/>
    </row>
    <row r="53" spans="1:12">
      <c r="A53" s="110" t="s">
        <v>1239</v>
      </c>
      <c r="B53" s="113">
        <v>124.54</v>
      </c>
      <c r="C53" s="112" t="s">
        <v>1208</v>
      </c>
      <c r="D53" s="112" t="s">
        <v>1208</v>
      </c>
      <c r="E53" s="94"/>
      <c r="F53" s="94"/>
      <c r="G53" s="94"/>
      <c r="H53" s="94"/>
      <c r="I53" s="94"/>
      <c r="J53" s="94"/>
      <c r="K53" s="94"/>
      <c r="L53" s="94"/>
    </row>
    <row r="54" spans="1:12">
      <c r="A54" s="110" t="s">
        <v>1240</v>
      </c>
      <c r="B54" s="113">
        <v>76.05</v>
      </c>
      <c r="C54" s="113" t="s">
        <v>1208</v>
      </c>
      <c r="D54" s="113" t="s">
        <v>1208</v>
      </c>
      <c r="E54" s="94"/>
      <c r="F54" s="94"/>
      <c r="G54" s="94"/>
      <c r="H54" s="94"/>
      <c r="I54" s="94"/>
      <c r="J54" s="94"/>
      <c r="K54" s="94"/>
      <c r="L54" s="94"/>
    </row>
    <row r="55" spans="1:12">
      <c r="A55" s="29" t="s">
        <v>1241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1:12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</row>
    <row r="57" spans="1:12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</row>
  </sheetData>
  <mergeCells count="1">
    <mergeCell ref="A37:F37"/>
  </mergeCells>
  <hyperlinks>
    <hyperlink ref="L1" location="Índice!A1" display="&gt;&gt; Sumário"/>
    <hyperlink ref="A55" r:id="rId1" display="https://sankeymatic.com/build/?i=PTAEFEDsBcFMCdQDEA2B7A7gZ1AI1tBrLJKAHJoAmsWANKCgJYDWso0AFo1gFwBQIUEOHCAymgCu8AMZsA2gEEAsgHkAqmQAqAXVCaAhvADmBPnwASjSvACHEptP2g5AFgAcAZgCsABgB0PgCMugBKJGgAbjYRsNx84iiGzoEAbC4eHn6BbqHhUTFxAEL6RvoA52igACJsAML6kE5yXh4%2BAOx%2BAJweuZCR0bFYfAAyjNJoiAAK8ASVcp1tLn4tvf0FQ8MkHE2BXl5dOaBhffmDfCoS0PD6ODMnA9zObi7%2BvquncQDiNjhk%2BtBSfQoZwvV6dXRkADHlWOazOFyuN3I0KOeQeODkbW6fjabQhKNhHyGAGWULBKlVGDRYMC5AAmV6HKEwtHrPjfHC1NAARwkCEYOzpSy8LnxLPubNJ5NAXIAtrgJFhoABbmK0topAJeMWoiVnPiE9GYhkpOlZHqgFQAMwQ0CcAEkYAhGqBqBBIAgjAKICgAJdXMb6PjM3Vw7hyQIuXbLUWWm3wO2gR1weAut1QT3e8B%2BgOOMzW20Op2ppzpj3GLM5%2BCB5zeDxuDo%2BOm6R2URUBoHneOJ5PO0tsDMVpzZ%2D3VxzJFopTUN3JYKwkaQClBdwtJ4tpgflr3Dqs1%2BZ0ukdDx4mVoWUIRedgsJospjfuzM70c15KBHz7Dzg0CTKgIb8AL9wBw0BXG81zvfsHyHH1n3HZwvE6Pxnl0LlICwCRZUqaYAGeAAdqxA68e3XSDB23GDcycZIfBSDpUhbFAMMYRoyhRSZAIcIMiNvPtXU3R8KLHJpjw8TUMlCQFl248DeLLASR0ooQIwQzV3F0UQEAiRgKgAoCxkI7seJLPioPIhShKUhCPECPwGV0SYEEoJFPgQfQ4jMQQ1CwNhODYcYYHgNAUBwfB0AwdhKmkdsz0YAAvWABDAABPSREEoAUjGuWUAHIcH0XDcNgQwGlkPwyr4Od4tAcK3x8Hw%2BFADhQFq%2BrZUML1SGBQI6QaxBuoa6BQHqvAhr4XAjFAcZ0EQABiK15oWgbrjQ3DDBIQayD4Po3RqnrGtAXwGqwVbF0gCa2i8BrcAmahEGG3zzzwBqpomUAZrcD7PoatATsYaAkuavgrTCyapAif4pDYV4GuYjh%2BWgK1AtlUAsFS2RnqC16Zs6HHce%2B37%2DqGvwXEuxIUsuUAbr%2DfRLjPf4xgagArdtGCtFLqw6nAAE0mZZtmSEoX5etgGJ4G8zL8qazbQH%2BO1pC4SBxllXCyTgJVKg9NalT4RJQpwF7Zrqo3hq4N1pa4IwOCYS3Bv8ToGqtNAYCtfRZBR%2DkrQapgPWO13mIm4aZkSaBGBiSq2Fqhq2qMSBWYByPdZpRpHvywrDG5o64oj%2B3qtiG3QFBHX9FC8HGLYVOirF0AedAK17BQfDYEXOcnerhrcLQOcQ9b0LMAaohGHzwvE4bzu%2DsYVuaegNAgUH0hhqweXYBT2mHcYMXBvwR2ZiumZ9GYDvmMGy7S75WuJjawbsr8WhsvbmYrUYAAPUBsrvlGJHm5%2DX7vh7yXm7yg0nApCuqNSaYDKCjXPImc8MAJ5oQaKwJKl8xjkC9twEO8ogQlRoNXIAA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>
      <selection activeCell="L1" sqref="L1"/>
    </sheetView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101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5" t="s">
        <v>17</v>
      </c>
    </row>
    <row r="3" spans="1:12" ht="26.25">
      <c r="A3" s="9" t="s">
        <v>18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  <c r="I3" s="10" t="s">
        <v>26</v>
      </c>
      <c r="J3" s="11" t="s">
        <v>27</v>
      </c>
    </row>
    <row r="4" spans="1:12">
      <c r="A4" s="88" t="s">
        <v>28</v>
      </c>
      <c r="B4" s="89" t="s">
        <v>102</v>
      </c>
      <c r="C4" s="89" t="s">
        <v>103</v>
      </c>
      <c r="D4" s="89" t="s">
        <v>104</v>
      </c>
      <c r="E4" s="89" t="s">
        <v>103</v>
      </c>
      <c r="F4" s="89" t="s">
        <v>105</v>
      </c>
      <c r="G4" s="89" t="s">
        <v>106</v>
      </c>
      <c r="H4" s="89" t="s">
        <v>103</v>
      </c>
      <c r="I4" s="89" t="s">
        <v>103</v>
      </c>
      <c r="J4" s="90" t="s">
        <v>107</v>
      </c>
    </row>
    <row r="5" spans="1:12">
      <c r="A5" s="88" t="s">
        <v>37</v>
      </c>
      <c r="B5" s="89" t="s">
        <v>108</v>
      </c>
      <c r="C5" s="89" t="s">
        <v>103</v>
      </c>
      <c r="D5" s="89" t="s">
        <v>109</v>
      </c>
      <c r="E5" s="89" t="s">
        <v>103</v>
      </c>
      <c r="F5" s="89" t="s">
        <v>110</v>
      </c>
      <c r="G5" s="89" t="s">
        <v>111</v>
      </c>
      <c r="H5" s="89" t="s">
        <v>103</v>
      </c>
      <c r="I5" s="89" t="s">
        <v>103</v>
      </c>
      <c r="J5" s="90" t="s">
        <v>107</v>
      </c>
    </row>
    <row r="6" spans="1:12">
      <c r="A6" s="88" t="s">
        <v>45</v>
      </c>
      <c r="B6" s="89" t="s">
        <v>112</v>
      </c>
      <c r="C6" s="89" t="s">
        <v>103</v>
      </c>
      <c r="D6" s="89" t="s">
        <v>110</v>
      </c>
      <c r="E6" s="89" t="s">
        <v>103</v>
      </c>
      <c r="F6" s="89" t="s">
        <v>113</v>
      </c>
      <c r="G6" s="89" t="s">
        <v>114</v>
      </c>
      <c r="H6" s="89" t="s">
        <v>103</v>
      </c>
      <c r="I6" s="89" t="s">
        <v>115</v>
      </c>
      <c r="J6" s="90" t="s">
        <v>107</v>
      </c>
    </row>
    <row r="7" spans="1:12">
      <c r="A7" s="88" t="s">
        <v>52</v>
      </c>
      <c r="B7" s="89" t="s">
        <v>116</v>
      </c>
      <c r="C7" s="89" t="s">
        <v>103</v>
      </c>
      <c r="D7" s="89" t="s">
        <v>117</v>
      </c>
      <c r="E7" s="89" t="s">
        <v>103</v>
      </c>
      <c r="F7" s="89" t="s">
        <v>118</v>
      </c>
      <c r="G7" s="89" t="s">
        <v>119</v>
      </c>
      <c r="H7" s="89" t="s">
        <v>103</v>
      </c>
      <c r="I7" s="89" t="s">
        <v>120</v>
      </c>
      <c r="J7" s="90" t="s">
        <v>107</v>
      </c>
    </row>
    <row r="8" spans="1:12">
      <c r="A8" s="88" t="s">
        <v>59</v>
      </c>
      <c r="B8" s="89" t="s">
        <v>121</v>
      </c>
      <c r="C8" s="89" t="s">
        <v>103</v>
      </c>
      <c r="D8" s="89" t="s">
        <v>122</v>
      </c>
      <c r="E8" s="89" t="s">
        <v>103</v>
      </c>
      <c r="F8" s="89" t="s">
        <v>117</v>
      </c>
      <c r="G8" s="89" t="s">
        <v>123</v>
      </c>
      <c r="H8" s="89" t="s">
        <v>103</v>
      </c>
      <c r="I8" s="89" t="s">
        <v>124</v>
      </c>
      <c r="J8" s="90" t="s">
        <v>107</v>
      </c>
    </row>
    <row r="9" spans="1:12">
      <c r="A9" s="88" t="s">
        <v>66</v>
      </c>
      <c r="B9" s="89" t="s">
        <v>125</v>
      </c>
      <c r="C9" s="89" t="s">
        <v>103</v>
      </c>
      <c r="D9" s="89" t="s">
        <v>126</v>
      </c>
      <c r="E9" s="89" t="s">
        <v>103</v>
      </c>
      <c r="F9" s="89" t="s">
        <v>127</v>
      </c>
      <c r="G9" s="89" t="s">
        <v>128</v>
      </c>
      <c r="H9" s="89" t="s">
        <v>103</v>
      </c>
      <c r="I9" s="89" t="s">
        <v>129</v>
      </c>
      <c r="J9" s="90" t="s">
        <v>107</v>
      </c>
    </row>
    <row r="10" spans="1:12">
      <c r="A10" s="88" t="s">
        <v>73</v>
      </c>
      <c r="B10" s="89" t="s">
        <v>130</v>
      </c>
      <c r="C10" s="89" t="s">
        <v>103</v>
      </c>
      <c r="D10" s="89" t="s">
        <v>124</v>
      </c>
      <c r="E10" s="89" t="s">
        <v>103</v>
      </c>
      <c r="F10" s="89" t="s">
        <v>131</v>
      </c>
      <c r="G10" s="89" t="s">
        <v>132</v>
      </c>
      <c r="H10" s="89" t="s">
        <v>103</v>
      </c>
      <c r="I10" s="89" t="s">
        <v>133</v>
      </c>
      <c r="J10" s="90" t="s">
        <v>107</v>
      </c>
    </row>
    <row r="11" spans="1:12">
      <c r="A11" s="88" t="s">
        <v>80</v>
      </c>
      <c r="B11" s="89" t="s">
        <v>134</v>
      </c>
      <c r="C11" s="89" t="s">
        <v>103</v>
      </c>
      <c r="D11" s="89" t="s">
        <v>118</v>
      </c>
      <c r="E11" s="89" t="s">
        <v>103</v>
      </c>
      <c r="F11" s="89" t="s">
        <v>135</v>
      </c>
      <c r="G11" s="89" t="s">
        <v>136</v>
      </c>
      <c r="H11" s="89" t="s">
        <v>103</v>
      </c>
      <c r="I11" s="89" t="s">
        <v>137</v>
      </c>
      <c r="J11" s="90" t="s">
        <v>107</v>
      </c>
    </row>
    <row r="12" spans="1:12">
      <c r="A12" s="88" t="s">
        <v>87</v>
      </c>
      <c r="B12" s="89" t="s">
        <v>138</v>
      </c>
      <c r="C12" s="89" t="s">
        <v>103</v>
      </c>
      <c r="D12" s="89" t="s">
        <v>139</v>
      </c>
      <c r="E12" s="89" t="s">
        <v>103</v>
      </c>
      <c r="F12" s="89" t="s">
        <v>140</v>
      </c>
      <c r="G12" s="89" t="s">
        <v>141</v>
      </c>
      <c r="H12" s="89" t="s">
        <v>103</v>
      </c>
      <c r="I12" s="89" t="s">
        <v>142</v>
      </c>
      <c r="J12" s="90" t="s">
        <v>107</v>
      </c>
    </row>
    <row r="13" spans="1:12">
      <c r="A13" s="91" t="s">
        <v>94</v>
      </c>
      <c r="B13" s="92" t="s">
        <v>143</v>
      </c>
      <c r="C13" s="92" t="s">
        <v>103</v>
      </c>
      <c r="D13" s="92" t="s">
        <v>127</v>
      </c>
      <c r="E13" s="92" t="s">
        <v>103</v>
      </c>
      <c r="F13" s="92" t="s">
        <v>135</v>
      </c>
      <c r="G13" s="92" t="s">
        <v>144</v>
      </c>
      <c r="H13" s="92" t="s">
        <v>103</v>
      </c>
      <c r="I13" s="92" t="s">
        <v>145</v>
      </c>
      <c r="J13" s="93" t="s">
        <v>107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/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146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94" t="s">
        <v>147</v>
      </c>
    </row>
    <row r="3" spans="1:12" ht="26.25">
      <c r="A3" s="9" t="s">
        <v>18</v>
      </c>
      <c r="B3" s="10" t="s">
        <v>19</v>
      </c>
      <c r="C3" s="10" t="s">
        <v>20</v>
      </c>
      <c r="D3" s="10" t="s">
        <v>148</v>
      </c>
      <c r="E3" s="10" t="s">
        <v>22</v>
      </c>
      <c r="F3" s="10" t="s">
        <v>23</v>
      </c>
      <c r="G3" s="10" t="s">
        <v>24</v>
      </c>
      <c r="H3" s="10" t="s">
        <v>25</v>
      </c>
      <c r="I3" s="10" t="s">
        <v>26</v>
      </c>
      <c r="J3" s="11" t="s">
        <v>149</v>
      </c>
    </row>
    <row r="4" spans="1:12">
      <c r="A4" s="88" t="s">
        <v>28</v>
      </c>
      <c r="B4" s="89" t="s">
        <v>150</v>
      </c>
      <c r="C4" s="89" t="s">
        <v>151</v>
      </c>
      <c r="D4" s="89" t="s">
        <v>152</v>
      </c>
      <c r="E4" s="89" t="s">
        <v>153</v>
      </c>
      <c r="F4" s="89" t="s">
        <v>154</v>
      </c>
      <c r="G4" s="89" t="s">
        <v>155</v>
      </c>
      <c r="H4" s="89" t="s">
        <v>156</v>
      </c>
      <c r="I4" s="89" t="s">
        <v>157</v>
      </c>
      <c r="J4" s="90" t="s">
        <v>158</v>
      </c>
    </row>
    <row r="5" spans="1:12">
      <c r="A5" s="88" t="s">
        <v>37</v>
      </c>
      <c r="B5" s="89" t="s">
        <v>159</v>
      </c>
      <c r="C5" s="89" t="s">
        <v>160</v>
      </c>
      <c r="D5" s="89" t="s">
        <v>161</v>
      </c>
      <c r="E5" s="89" t="s">
        <v>162</v>
      </c>
      <c r="F5" s="89" t="s">
        <v>163</v>
      </c>
      <c r="G5" s="89" t="s">
        <v>164</v>
      </c>
      <c r="H5" s="89" t="s">
        <v>165</v>
      </c>
      <c r="I5" s="89" t="s">
        <v>166</v>
      </c>
      <c r="J5" s="90" t="s">
        <v>167</v>
      </c>
    </row>
    <row r="6" spans="1:12">
      <c r="A6" s="88" t="s">
        <v>45</v>
      </c>
      <c r="B6" s="89" t="s">
        <v>168</v>
      </c>
      <c r="C6" s="89" t="s">
        <v>169</v>
      </c>
      <c r="D6" s="89" t="s">
        <v>170</v>
      </c>
      <c r="E6" s="89" t="s">
        <v>171</v>
      </c>
      <c r="F6" s="89" t="s">
        <v>172</v>
      </c>
      <c r="G6" s="89" t="s">
        <v>173</v>
      </c>
      <c r="H6" s="89" t="s">
        <v>174</v>
      </c>
      <c r="I6" s="89" t="s">
        <v>175</v>
      </c>
      <c r="J6" s="90" t="s">
        <v>176</v>
      </c>
    </row>
    <row r="7" spans="1:12">
      <c r="A7" s="88" t="s">
        <v>52</v>
      </c>
      <c r="B7" s="89" t="s">
        <v>177</v>
      </c>
      <c r="C7" s="89" t="s">
        <v>178</v>
      </c>
      <c r="D7" s="89" t="s">
        <v>179</v>
      </c>
      <c r="E7" s="89" t="s">
        <v>180</v>
      </c>
      <c r="F7" s="89" t="s">
        <v>181</v>
      </c>
      <c r="G7" s="89" t="s">
        <v>182</v>
      </c>
      <c r="H7" s="89" t="s">
        <v>183</v>
      </c>
      <c r="I7" s="89" t="s">
        <v>184</v>
      </c>
      <c r="J7" s="90" t="s">
        <v>185</v>
      </c>
    </row>
    <row r="8" spans="1:12">
      <c r="A8" s="88" t="s">
        <v>59</v>
      </c>
      <c r="B8" s="89" t="s">
        <v>186</v>
      </c>
      <c r="C8" s="89" t="s">
        <v>187</v>
      </c>
      <c r="D8" s="89" t="s">
        <v>188</v>
      </c>
      <c r="E8" s="89" t="s">
        <v>189</v>
      </c>
      <c r="F8" s="89" t="s">
        <v>190</v>
      </c>
      <c r="G8" s="89" t="s">
        <v>191</v>
      </c>
      <c r="H8" s="89" t="s">
        <v>192</v>
      </c>
      <c r="I8" s="89" t="s">
        <v>193</v>
      </c>
      <c r="J8" s="90" t="s">
        <v>194</v>
      </c>
    </row>
    <row r="9" spans="1:12">
      <c r="A9" s="88" t="s">
        <v>66</v>
      </c>
      <c r="B9" s="89" t="s">
        <v>195</v>
      </c>
      <c r="C9" s="89" t="s">
        <v>196</v>
      </c>
      <c r="D9" s="89" t="s">
        <v>197</v>
      </c>
      <c r="E9" s="89" t="s">
        <v>198</v>
      </c>
      <c r="F9" s="89" t="s">
        <v>199</v>
      </c>
      <c r="G9" s="89" t="s">
        <v>200</v>
      </c>
      <c r="H9" s="89" t="s">
        <v>201</v>
      </c>
      <c r="I9" s="89" t="s">
        <v>202</v>
      </c>
      <c r="J9" s="90" t="s">
        <v>203</v>
      </c>
    </row>
    <row r="10" spans="1:12">
      <c r="A10" s="88" t="s">
        <v>73</v>
      </c>
      <c r="B10" s="89" t="s">
        <v>204</v>
      </c>
      <c r="C10" s="89" t="s">
        <v>205</v>
      </c>
      <c r="D10" s="89" t="s">
        <v>206</v>
      </c>
      <c r="E10" s="89" t="s">
        <v>207</v>
      </c>
      <c r="F10" s="89" t="s">
        <v>208</v>
      </c>
      <c r="G10" s="89" t="s">
        <v>209</v>
      </c>
      <c r="H10" s="89" t="s">
        <v>210</v>
      </c>
      <c r="I10" s="89" t="s">
        <v>211</v>
      </c>
      <c r="J10" s="90" t="s">
        <v>212</v>
      </c>
    </row>
    <row r="11" spans="1:12">
      <c r="A11" s="88" t="s">
        <v>80</v>
      </c>
      <c r="B11" s="89" t="s">
        <v>213</v>
      </c>
      <c r="C11" s="89" t="s">
        <v>214</v>
      </c>
      <c r="D11" s="89" t="s">
        <v>215</v>
      </c>
      <c r="E11" s="89" t="s">
        <v>216</v>
      </c>
      <c r="F11" s="89" t="s">
        <v>217</v>
      </c>
      <c r="G11" s="89" t="s">
        <v>218</v>
      </c>
      <c r="H11" s="89" t="s">
        <v>219</v>
      </c>
      <c r="I11" s="89" t="s">
        <v>220</v>
      </c>
      <c r="J11" s="90" t="s">
        <v>221</v>
      </c>
    </row>
    <row r="12" spans="1:12">
      <c r="A12" s="88" t="s">
        <v>87</v>
      </c>
      <c r="B12" s="89" t="s">
        <v>222</v>
      </c>
      <c r="C12" s="89" t="s">
        <v>223</v>
      </c>
      <c r="D12" s="89" t="s">
        <v>224</v>
      </c>
      <c r="E12" s="89" t="s">
        <v>225</v>
      </c>
      <c r="F12" s="89" t="s">
        <v>226</v>
      </c>
      <c r="G12" s="89" t="s">
        <v>227</v>
      </c>
      <c r="H12" s="89" t="s">
        <v>228</v>
      </c>
      <c r="I12" s="89" t="s">
        <v>229</v>
      </c>
      <c r="J12" s="90" t="s">
        <v>230</v>
      </c>
    </row>
    <row r="13" spans="1:12">
      <c r="A13" s="91" t="s">
        <v>94</v>
      </c>
      <c r="B13" s="92" t="s">
        <v>231</v>
      </c>
      <c r="C13" s="92" t="s">
        <v>232</v>
      </c>
      <c r="D13" s="92" t="s">
        <v>233</v>
      </c>
      <c r="E13" s="92" t="s">
        <v>234</v>
      </c>
      <c r="F13" s="92" t="s">
        <v>235</v>
      </c>
      <c r="G13" s="92" t="s">
        <v>236</v>
      </c>
      <c r="H13" s="92" t="s">
        <v>237</v>
      </c>
      <c r="I13" s="92" t="s">
        <v>238</v>
      </c>
      <c r="J13" s="93" t="s">
        <v>239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/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240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12" t="s">
        <v>241</v>
      </c>
    </row>
    <row r="3" spans="1:12" ht="26.25">
      <c r="A3" s="9" t="s">
        <v>18</v>
      </c>
      <c r="B3" s="10" t="s">
        <v>19</v>
      </c>
      <c r="C3" s="10" t="s">
        <v>20</v>
      </c>
      <c r="D3" s="10" t="s">
        <v>148</v>
      </c>
      <c r="E3" s="10" t="s">
        <v>22</v>
      </c>
      <c r="F3" s="10" t="s">
        <v>23</v>
      </c>
      <c r="G3" s="10" t="s">
        <v>24</v>
      </c>
      <c r="H3" s="10" t="s">
        <v>25</v>
      </c>
      <c r="I3" s="10" t="s">
        <v>26</v>
      </c>
      <c r="J3" s="11" t="s">
        <v>149</v>
      </c>
    </row>
    <row r="4" spans="1:12">
      <c r="A4" s="88" t="s">
        <v>28</v>
      </c>
      <c r="B4" s="89" t="s">
        <v>242</v>
      </c>
      <c r="C4" s="89" t="s">
        <v>117</v>
      </c>
      <c r="D4" s="89" t="s">
        <v>243</v>
      </c>
      <c r="E4" s="89" t="s">
        <v>244</v>
      </c>
      <c r="F4" s="89" t="s">
        <v>245</v>
      </c>
      <c r="G4" s="89" t="s">
        <v>246</v>
      </c>
      <c r="H4" s="89" t="s">
        <v>122</v>
      </c>
      <c r="I4" s="89" t="s">
        <v>103</v>
      </c>
      <c r="J4" s="90" t="s">
        <v>247</v>
      </c>
    </row>
    <row r="5" spans="1:12">
      <c r="A5" s="88" t="s">
        <v>37</v>
      </c>
      <c r="B5" s="89" t="s">
        <v>248</v>
      </c>
      <c r="C5" s="89" t="s">
        <v>249</v>
      </c>
      <c r="D5" s="89" t="s">
        <v>250</v>
      </c>
      <c r="E5" s="89" t="s">
        <v>251</v>
      </c>
      <c r="F5" s="89" t="s">
        <v>138</v>
      </c>
      <c r="G5" s="89" t="s">
        <v>252</v>
      </c>
      <c r="H5" s="89" t="s">
        <v>253</v>
      </c>
      <c r="I5" s="89" t="s">
        <v>103</v>
      </c>
      <c r="J5" s="90" t="s">
        <v>247</v>
      </c>
    </row>
    <row r="6" spans="1:12">
      <c r="A6" s="88" t="s">
        <v>45</v>
      </c>
      <c r="B6" s="89" t="s">
        <v>137</v>
      </c>
      <c r="C6" s="89" t="s">
        <v>253</v>
      </c>
      <c r="D6" s="89" t="s">
        <v>254</v>
      </c>
      <c r="E6" s="89" t="s">
        <v>255</v>
      </c>
      <c r="F6" s="89" t="s">
        <v>256</v>
      </c>
      <c r="G6" s="89" t="s">
        <v>257</v>
      </c>
      <c r="H6" s="89" t="s">
        <v>110</v>
      </c>
      <c r="I6" s="89" t="s">
        <v>258</v>
      </c>
      <c r="J6" s="90" t="s">
        <v>247</v>
      </c>
    </row>
    <row r="7" spans="1:12">
      <c r="A7" s="88" t="s">
        <v>52</v>
      </c>
      <c r="B7" s="89" t="s">
        <v>259</v>
      </c>
      <c r="C7" s="89" t="s">
        <v>260</v>
      </c>
      <c r="D7" s="89" t="s">
        <v>261</v>
      </c>
      <c r="E7" s="89" t="s">
        <v>262</v>
      </c>
      <c r="F7" s="89" t="s">
        <v>263</v>
      </c>
      <c r="G7" s="89" t="s">
        <v>264</v>
      </c>
      <c r="H7" s="89" t="s">
        <v>110</v>
      </c>
      <c r="I7" s="89" t="s">
        <v>265</v>
      </c>
      <c r="J7" s="90" t="s">
        <v>247</v>
      </c>
    </row>
    <row r="8" spans="1:12">
      <c r="A8" s="88" t="s">
        <v>59</v>
      </c>
      <c r="B8" s="89" t="s">
        <v>266</v>
      </c>
      <c r="C8" s="89" t="s">
        <v>267</v>
      </c>
      <c r="D8" s="89" t="s">
        <v>117</v>
      </c>
      <c r="E8" s="89" t="s">
        <v>137</v>
      </c>
      <c r="F8" s="89" t="s">
        <v>268</v>
      </c>
      <c r="G8" s="89" t="s">
        <v>269</v>
      </c>
      <c r="H8" s="89" t="s">
        <v>122</v>
      </c>
      <c r="I8" s="89" t="s">
        <v>270</v>
      </c>
      <c r="J8" s="90" t="s">
        <v>247</v>
      </c>
    </row>
    <row r="9" spans="1:12">
      <c r="A9" s="88" t="s">
        <v>66</v>
      </c>
      <c r="B9" s="89" t="s">
        <v>271</v>
      </c>
      <c r="C9" s="89" t="s">
        <v>126</v>
      </c>
      <c r="D9" s="89" t="s">
        <v>117</v>
      </c>
      <c r="E9" s="89" t="s">
        <v>272</v>
      </c>
      <c r="F9" s="89" t="s">
        <v>273</v>
      </c>
      <c r="G9" s="89" t="s">
        <v>274</v>
      </c>
      <c r="H9" s="89" t="s">
        <v>109</v>
      </c>
      <c r="I9" s="89" t="s">
        <v>139</v>
      </c>
      <c r="J9" s="90" t="s">
        <v>247</v>
      </c>
    </row>
    <row r="10" spans="1:12">
      <c r="A10" s="88" t="s">
        <v>73</v>
      </c>
      <c r="B10" s="89" t="s">
        <v>242</v>
      </c>
      <c r="C10" s="89" t="s">
        <v>253</v>
      </c>
      <c r="D10" s="89" t="s">
        <v>104</v>
      </c>
      <c r="E10" s="89" t="s">
        <v>275</v>
      </c>
      <c r="F10" s="89" t="s">
        <v>276</v>
      </c>
      <c r="G10" s="89" t="s">
        <v>277</v>
      </c>
      <c r="H10" s="89" t="s">
        <v>109</v>
      </c>
      <c r="I10" s="89" t="s">
        <v>110</v>
      </c>
      <c r="J10" s="90" t="s">
        <v>247</v>
      </c>
    </row>
    <row r="11" spans="1:12">
      <c r="A11" s="88" t="s">
        <v>80</v>
      </c>
      <c r="B11" s="89" t="s">
        <v>278</v>
      </c>
      <c r="C11" s="89" t="s">
        <v>279</v>
      </c>
      <c r="D11" s="89" t="s">
        <v>280</v>
      </c>
      <c r="E11" s="89" t="s">
        <v>281</v>
      </c>
      <c r="F11" s="89" t="s">
        <v>133</v>
      </c>
      <c r="G11" s="89" t="s">
        <v>282</v>
      </c>
      <c r="H11" s="89" t="s">
        <v>109</v>
      </c>
      <c r="I11" s="89" t="s">
        <v>283</v>
      </c>
      <c r="J11" s="90" t="s">
        <v>247</v>
      </c>
    </row>
    <row r="12" spans="1:12">
      <c r="A12" s="88" t="s">
        <v>87</v>
      </c>
      <c r="B12" s="89" t="s">
        <v>278</v>
      </c>
      <c r="C12" s="89" t="s">
        <v>279</v>
      </c>
      <c r="D12" s="89" t="s">
        <v>260</v>
      </c>
      <c r="E12" s="89" t="s">
        <v>284</v>
      </c>
      <c r="F12" s="89" t="s">
        <v>285</v>
      </c>
      <c r="G12" s="89" t="s">
        <v>286</v>
      </c>
      <c r="H12" s="89" t="s">
        <v>287</v>
      </c>
      <c r="I12" s="89" t="s">
        <v>288</v>
      </c>
      <c r="J12" s="90" t="s">
        <v>247</v>
      </c>
    </row>
    <row r="13" spans="1:12">
      <c r="A13" s="91" t="s">
        <v>94</v>
      </c>
      <c r="B13" s="92" t="s">
        <v>278</v>
      </c>
      <c r="C13" s="92" t="s">
        <v>127</v>
      </c>
      <c r="D13" s="92" t="s">
        <v>109</v>
      </c>
      <c r="E13" s="92" t="s">
        <v>245</v>
      </c>
      <c r="F13" s="92" t="s">
        <v>105</v>
      </c>
      <c r="G13" s="92" t="s">
        <v>289</v>
      </c>
      <c r="H13" s="92" t="s">
        <v>118</v>
      </c>
      <c r="I13" s="92" t="s">
        <v>290</v>
      </c>
      <c r="J13" s="93" t="s">
        <v>247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workbookViewId="0"/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291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5" t="s">
        <v>17</v>
      </c>
    </row>
    <row r="3" spans="1:12">
      <c r="A3" s="13" t="s">
        <v>292</v>
      </c>
      <c r="B3" s="14" t="s">
        <v>293</v>
      </c>
      <c r="C3" s="14" t="s">
        <v>294</v>
      </c>
      <c r="D3" s="14" t="s">
        <v>295</v>
      </c>
      <c r="E3" s="14" t="s">
        <v>296</v>
      </c>
      <c r="F3" s="14" t="s">
        <v>297</v>
      </c>
      <c r="G3" s="14" t="s">
        <v>298</v>
      </c>
      <c r="H3" s="14" t="s">
        <v>299</v>
      </c>
      <c r="I3" s="14" t="s">
        <v>300</v>
      </c>
      <c r="J3" s="14" t="s">
        <v>301</v>
      </c>
      <c r="K3" s="16" t="s">
        <v>302</v>
      </c>
    </row>
    <row r="4" spans="1:12">
      <c r="A4" s="15" t="s">
        <v>303</v>
      </c>
      <c r="B4" s="89" t="s">
        <v>304</v>
      </c>
      <c r="C4" s="89" t="s">
        <v>305</v>
      </c>
      <c r="D4" s="89" t="s">
        <v>306</v>
      </c>
      <c r="E4" s="89" t="s">
        <v>307</v>
      </c>
      <c r="F4" s="89" t="s">
        <v>308</v>
      </c>
      <c r="G4" s="89" t="s">
        <v>309</v>
      </c>
      <c r="H4" s="89" t="s">
        <v>310</v>
      </c>
      <c r="I4" s="89" t="s">
        <v>311</v>
      </c>
      <c r="J4" s="89" t="s">
        <v>312</v>
      </c>
      <c r="K4" s="90" t="s">
        <v>313</v>
      </c>
    </row>
    <row r="5" spans="1:12">
      <c r="A5" s="15" t="s">
        <v>314</v>
      </c>
      <c r="B5" s="89" t="s">
        <v>315</v>
      </c>
      <c r="C5" s="89" t="s">
        <v>316</v>
      </c>
      <c r="D5" s="89" t="s">
        <v>317</v>
      </c>
      <c r="E5" s="89" t="s">
        <v>318</v>
      </c>
      <c r="F5" s="89" t="s">
        <v>319</v>
      </c>
      <c r="G5" s="89" t="s">
        <v>320</v>
      </c>
      <c r="H5" s="89" t="s">
        <v>321</v>
      </c>
      <c r="I5" s="89" t="s">
        <v>322</v>
      </c>
      <c r="J5" s="89" t="s">
        <v>323</v>
      </c>
      <c r="K5" s="90" t="s">
        <v>324</v>
      </c>
    </row>
    <row r="6" spans="1:12" ht="26.25">
      <c r="A6" s="15" t="s">
        <v>325</v>
      </c>
      <c r="B6" s="89" t="s">
        <v>326</v>
      </c>
      <c r="C6" s="89" t="s">
        <v>327</v>
      </c>
      <c r="D6" s="89" t="s">
        <v>328</v>
      </c>
      <c r="E6" s="89" t="s">
        <v>329</v>
      </c>
      <c r="F6" s="89" t="s">
        <v>330</v>
      </c>
      <c r="G6" s="89" t="s">
        <v>331</v>
      </c>
      <c r="H6" s="89" t="s">
        <v>332</v>
      </c>
      <c r="I6" s="89" t="s">
        <v>333</v>
      </c>
      <c r="J6" s="89" t="s">
        <v>334</v>
      </c>
      <c r="K6" s="90" t="s">
        <v>100</v>
      </c>
    </row>
    <row r="7" spans="1:12" ht="26.25">
      <c r="A7" s="15" t="s">
        <v>335</v>
      </c>
      <c r="B7" s="89" t="s">
        <v>336</v>
      </c>
      <c r="C7" s="89" t="s">
        <v>337</v>
      </c>
      <c r="D7" s="89" t="s">
        <v>338</v>
      </c>
      <c r="E7" s="89" t="s">
        <v>339</v>
      </c>
      <c r="F7" s="89" t="s">
        <v>340</v>
      </c>
      <c r="G7" s="89" t="s">
        <v>341</v>
      </c>
      <c r="H7" s="89" t="s">
        <v>342</v>
      </c>
      <c r="I7" s="89" t="s">
        <v>343</v>
      </c>
      <c r="J7" s="89" t="s">
        <v>344</v>
      </c>
      <c r="K7" s="90" t="s">
        <v>345</v>
      </c>
    </row>
    <row r="8" spans="1:12">
      <c r="A8" s="15" t="s">
        <v>346</v>
      </c>
      <c r="B8" s="89" t="s">
        <v>347</v>
      </c>
      <c r="C8" s="89" t="s">
        <v>348</v>
      </c>
      <c r="D8" s="89" t="s">
        <v>349</v>
      </c>
      <c r="E8" s="89" t="s">
        <v>350</v>
      </c>
      <c r="F8" s="89" t="s">
        <v>351</v>
      </c>
      <c r="G8" s="89" t="s">
        <v>352</v>
      </c>
      <c r="H8" s="89" t="s">
        <v>353</v>
      </c>
      <c r="I8" s="89" t="s">
        <v>354</v>
      </c>
      <c r="J8" s="89" t="s">
        <v>355</v>
      </c>
      <c r="K8" s="90" t="s">
        <v>356</v>
      </c>
    </row>
    <row r="9" spans="1:12">
      <c r="A9" s="15" t="s">
        <v>357</v>
      </c>
      <c r="B9" s="89" t="s">
        <v>358</v>
      </c>
      <c r="C9" s="89" t="s">
        <v>359</v>
      </c>
      <c r="D9" s="89" t="s">
        <v>360</v>
      </c>
      <c r="E9" s="89" t="s">
        <v>361</v>
      </c>
      <c r="F9" s="89" t="s">
        <v>362</v>
      </c>
      <c r="G9" s="89" t="s">
        <v>363</v>
      </c>
      <c r="H9" s="89" t="s">
        <v>364</v>
      </c>
      <c r="I9" s="89" t="s">
        <v>365</v>
      </c>
      <c r="J9" s="89" t="s">
        <v>366</v>
      </c>
      <c r="K9" s="90" t="s">
        <v>367</v>
      </c>
    </row>
    <row r="10" spans="1:12" ht="26.25">
      <c r="A10" s="15" t="s">
        <v>368</v>
      </c>
      <c r="B10" s="89" t="s">
        <v>369</v>
      </c>
      <c r="C10" s="89" t="s">
        <v>370</v>
      </c>
      <c r="D10" s="89" t="s">
        <v>371</v>
      </c>
      <c r="E10" s="89" t="s">
        <v>372</v>
      </c>
      <c r="F10" s="89" t="s">
        <v>373</v>
      </c>
      <c r="G10" s="89" t="s">
        <v>374</v>
      </c>
      <c r="H10" s="89" t="s">
        <v>375</v>
      </c>
      <c r="I10" s="89" t="s">
        <v>376</v>
      </c>
      <c r="J10" s="89" t="s">
        <v>377</v>
      </c>
      <c r="K10" s="90" t="s">
        <v>378</v>
      </c>
    </row>
    <row r="11" spans="1:12">
      <c r="A11" s="15" t="s">
        <v>379</v>
      </c>
      <c r="B11" s="89" t="s">
        <v>380</v>
      </c>
      <c r="C11" s="89" t="s">
        <v>381</v>
      </c>
      <c r="D11" s="89" t="s">
        <v>382</v>
      </c>
      <c r="E11" s="89" t="s">
        <v>383</v>
      </c>
      <c r="F11" s="89" t="s">
        <v>384</v>
      </c>
      <c r="G11" s="89" t="s">
        <v>385</v>
      </c>
      <c r="H11" s="89" t="s">
        <v>386</v>
      </c>
      <c r="I11" s="89" t="s">
        <v>387</v>
      </c>
      <c r="J11" s="89" t="s">
        <v>388</v>
      </c>
      <c r="K11" s="90" t="s">
        <v>389</v>
      </c>
    </row>
    <row r="12" spans="1:12" ht="26.25">
      <c r="A12" s="15" t="s">
        <v>390</v>
      </c>
      <c r="B12" s="89" t="s">
        <v>391</v>
      </c>
      <c r="C12" s="89" t="s">
        <v>392</v>
      </c>
      <c r="D12" s="89" t="s">
        <v>393</v>
      </c>
      <c r="E12" s="89" t="s">
        <v>394</v>
      </c>
      <c r="F12" s="89" t="s">
        <v>395</v>
      </c>
      <c r="G12" s="89" t="s">
        <v>396</v>
      </c>
      <c r="H12" s="89" t="s">
        <v>397</v>
      </c>
      <c r="I12" s="89" t="s">
        <v>398</v>
      </c>
      <c r="J12" s="89" t="s">
        <v>399</v>
      </c>
      <c r="K12" s="90" t="s">
        <v>400</v>
      </c>
    </row>
    <row r="13" spans="1:12" ht="39">
      <c r="A13" s="15" t="s">
        <v>401</v>
      </c>
      <c r="B13" s="89" t="s">
        <v>402</v>
      </c>
      <c r="C13" s="89" t="s">
        <v>403</v>
      </c>
      <c r="D13" s="89" t="s">
        <v>404</v>
      </c>
      <c r="E13" s="89" t="s">
        <v>405</v>
      </c>
      <c r="F13" s="89" t="s">
        <v>406</v>
      </c>
      <c r="G13" s="89" t="s">
        <v>407</v>
      </c>
      <c r="H13" s="89" t="s">
        <v>408</v>
      </c>
      <c r="I13" s="89" t="s">
        <v>409</v>
      </c>
      <c r="J13" s="89" t="s">
        <v>410</v>
      </c>
      <c r="K13" s="90" t="s">
        <v>411</v>
      </c>
    </row>
    <row r="14" spans="1:12">
      <c r="A14" s="15" t="s">
        <v>412</v>
      </c>
      <c r="B14" s="89" t="s">
        <v>413</v>
      </c>
      <c r="C14" s="89" t="s">
        <v>414</v>
      </c>
      <c r="D14" s="89" t="s">
        <v>415</v>
      </c>
      <c r="E14" s="89" t="s">
        <v>416</v>
      </c>
      <c r="F14" s="89" t="s">
        <v>417</v>
      </c>
      <c r="G14" s="89" t="s">
        <v>418</v>
      </c>
      <c r="H14" s="89" t="s">
        <v>419</v>
      </c>
      <c r="I14" s="89" t="s">
        <v>420</v>
      </c>
      <c r="J14" s="89" t="s">
        <v>421</v>
      </c>
      <c r="K14" s="90" t="s">
        <v>422</v>
      </c>
    </row>
    <row r="15" spans="1:12" ht="26.25">
      <c r="A15" s="15" t="s">
        <v>423</v>
      </c>
      <c r="B15" s="89" t="s">
        <v>424</v>
      </c>
      <c r="C15" s="89" t="s">
        <v>425</v>
      </c>
      <c r="D15" s="89" t="s">
        <v>426</v>
      </c>
      <c r="E15" s="89" t="s">
        <v>427</v>
      </c>
      <c r="F15" s="89" t="s">
        <v>428</v>
      </c>
      <c r="G15" s="89" t="s">
        <v>429</v>
      </c>
      <c r="H15" s="89" t="s">
        <v>430</v>
      </c>
      <c r="I15" s="89" t="s">
        <v>431</v>
      </c>
      <c r="J15" s="89" t="s">
        <v>432</v>
      </c>
      <c r="K15" s="90" t="s">
        <v>433</v>
      </c>
    </row>
    <row r="16" spans="1:12" ht="26.25">
      <c r="A16" s="15" t="s">
        <v>434</v>
      </c>
      <c r="B16" s="89" t="s">
        <v>435</v>
      </c>
      <c r="C16" s="89" t="s">
        <v>436</v>
      </c>
      <c r="D16" s="89" t="s">
        <v>437</v>
      </c>
      <c r="E16" s="89" t="s">
        <v>438</v>
      </c>
      <c r="F16" s="89" t="s">
        <v>439</v>
      </c>
      <c r="G16" s="89" t="s">
        <v>440</v>
      </c>
      <c r="H16" s="89" t="s">
        <v>441</v>
      </c>
      <c r="I16" s="89" t="s">
        <v>442</v>
      </c>
      <c r="J16" s="89" t="s">
        <v>443</v>
      </c>
      <c r="K16" s="90" t="s">
        <v>444</v>
      </c>
    </row>
    <row r="17" spans="1:11">
      <c r="A17" s="15" t="s">
        <v>445</v>
      </c>
      <c r="B17" s="89" t="s">
        <v>446</v>
      </c>
      <c r="C17" s="89" t="s">
        <v>447</v>
      </c>
      <c r="D17" s="89" t="s">
        <v>448</v>
      </c>
      <c r="E17" s="89" t="s">
        <v>449</v>
      </c>
      <c r="F17" s="89" t="s">
        <v>450</v>
      </c>
      <c r="G17" s="89" t="s">
        <v>451</v>
      </c>
      <c r="H17" s="89" t="s">
        <v>452</v>
      </c>
      <c r="I17" s="89" t="s">
        <v>453</v>
      </c>
      <c r="J17" s="89" t="s">
        <v>454</v>
      </c>
      <c r="K17" s="90" t="s">
        <v>455</v>
      </c>
    </row>
    <row r="18" spans="1:11">
      <c r="A18" s="15" t="s">
        <v>456</v>
      </c>
      <c r="B18" s="89" t="s">
        <v>457</v>
      </c>
      <c r="C18" s="89" t="s">
        <v>458</v>
      </c>
      <c r="D18" s="89" t="s">
        <v>459</v>
      </c>
      <c r="E18" s="89" t="s">
        <v>460</v>
      </c>
      <c r="F18" s="89" t="s">
        <v>460</v>
      </c>
      <c r="G18" s="89" t="s">
        <v>461</v>
      </c>
      <c r="H18" s="89" t="s">
        <v>462</v>
      </c>
      <c r="I18" s="89" t="s">
        <v>463</v>
      </c>
      <c r="J18" s="89" t="s">
        <v>464</v>
      </c>
      <c r="K18" s="90" t="s">
        <v>465</v>
      </c>
    </row>
    <row r="19" spans="1:11">
      <c r="A19" s="15" t="s">
        <v>466</v>
      </c>
      <c r="B19" s="89" t="s">
        <v>467</v>
      </c>
      <c r="C19" s="89" t="s">
        <v>468</v>
      </c>
      <c r="D19" s="89" t="s">
        <v>469</v>
      </c>
      <c r="E19" s="89" t="s">
        <v>470</v>
      </c>
      <c r="F19" s="89" t="s">
        <v>459</v>
      </c>
      <c r="G19" s="89" t="s">
        <v>471</v>
      </c>
      <c r="H19" s="89" t="s">
        <v>472</v>
      </c>
      <c r="I19" s="89" t="s">
        <v>473</v>
      </c>
      <c r="J19" s="89" t="s">
        <v>474</v>
      </c>
      <c r="K19" s="90" t="s">
        <v>475</v>
      </c>
    </row>
    <row r="20" spans="1:11">
      <c r="A20" s="15" t="s">
        <v>476</v>
      </c>
      <c r="B20" s="89" t="s">
        <v>477</v>
      </c>
      <c r="C20" s="89" t="s">
        <v>478</v>
      </c>
      <c r="D20" s="89" t="s">
        <v>479</v>
      </c>
      <c r="E20" s="89" t="s">
        <v>480</v>
      </c>
      <c r="F20" s="89" t="s">
        <v>481</v>
      </c>
      <c r="G20" s="89" t="s">
        <v>482</v>
      </c>
      <c r="H20" s="89" t="s">
        <v>483</v>
      </c>
      <c r="I20" s="89" t="s">
        <v>484</v>
      </c>
      <c r="J20" s="89" t="s">
        <v>485</v>
      </c>
      <c r="K20" s="90" t="s">
        <v>486</v>
      </c>
    </row>
    <row r="21" spans="1:11" ht="26.25">
      <c r="A21" s="15" t="s">
        <v>487</v>
      </c>
      <c r="B21" s="89" t="s">
        <v>488</v>
      </c>
      <c r="C21" s="89" t="s">
        <v>489</v>
      </c>
      <c r="D21" s="89" t="s">
        <v>490</v>
      </c>
      <c r="E21" s="89" t="s">
        <v>491</v>
      </c>
      <c r="F21" s="89" t="s">
        <v>492</v>
      </c>
      <c r="G21" s="89" t="s">
        <v>493</v>
      </c>
      <c r="H21" s="89" t="s">
        <v>494</v>
      </c>
      <c r="I21" s="89" t="s">
        <v>495</v>
      </c>
      <c r="J21" s="89" t="s">
        <v>496</v>
      </c>
      <c r="K21" s="90" t="s">
        <v>497</v>
      </c>
    </row>
    <row r="22" spans="1:11" ht="26.25">
      <c r="A22" s="15" t="s">
        <v>498</v>
      </c>
      <c r="B22" s="89" t="s">
        <v>499</v>
      </c>
      <c r="C22" s="89" t="s">
        <v>500</v>
      </c>
      <c r="D22" s="89" t="s">
        <v>501</v>
      </c>
      <c r="E22" s="89" t="s">
        <v>502</v>
      </c>
      <c r="F22" s="89" t="s">
        <v>503</v>
      </c>
      <c r="G22" s="89" t="s">
        <v>504</v>
      </c>
      <c r="H22" s="89" t="s">
        <v>505</v>
      </c>
      <c r="I22" s="89" t="s">
        <v>506</v>
      </c>
      <c r="J22" s="89" t="s">
        <v>507</v>
      </c>
      <c r="K22" s="90" t="s">
        <v>508</v>
      </c>
    </row>
    <row r="23" spans="1:11">
      <c r="A23" s="15" t="s">
        <v>509</v>
      </c>
      <c r="B23" s="89" t="s">
        <v>510</v>
      </c>
      <c r="C23" s="89" t="s">
        <v>511</v>
      </c>
      <c r="D23" s="89" t="s">
        <v>512</v>
      </c>
      <c r="E23" s="89" t="s">
        <v>513</v>
      </c>
      <c r="F23" s="89" t="s">
        <v>514</v>
      </c>
      <c r="G23" s="89" t="s">
        <v>515</v>
      </c>
      <c r="H23" s="89" t="s">
        <v>516</v>
      </c>
      <c r="I23" s="89" t="s">
        <v>517</v>
      </c>
      <c r="J23" s="89" t="s">
        <v>518</v>
      </c>
      <c r="K23" s="90" t="s">
        <v>519</v>
      </c>
    </row>
    <row r="24" spans="1:11">
      <c r="A24" s="15" t="s">
        <v>520</v>
      </c>
      <c r="B24" s="89" t="s">
        <v>521</v>
      </c>
      <c r="C24" s="89" t="s">
        <v>522</v>
      </c>
      <c r="D24" s="89" t="s">
        <v>523</v>
      </c>
      <c r="E24" s="89" t="s">
        <v>524</v>
      </c>
      <c r="F24" s="89" t="s">
        <v>525</v>
      </c>
      <c r="G24" s="89" t="s">
        <v>526</v>
      </c>
      <c r="H24" s="89" t="s">
        <v>527</v>
      </c>
      <c r="I24" s="89" t="s">
        <v>528</v>
      </c>
      <c r="J24" s="89" t="s">
        <v>529</v>
      </c>
      <c r="K24" s="90" t="s">
        <v>530</v>
      </c>
    </row>
    <row r="25" spans="1:11">
      <c r="A25" s="15" t="s">
        <v>531</v>
      </c>
      <c r="B25" s="89" t="s">
        <v>532</v>
      </c>
      <c r="C25" s="89" t="s">
        <v>533</v>
      </c>
      <c r="D25" s="89" t="s">
        <v>534</v>
      </c>
      <c r="E25" s="89" t="s">
        <v>535</v>
      </c>
      <c r="F25" s="89" t="s">
        <v>536</v>
      </c>
      <c r="G25" s="89" t="s">
        <v>537</v>
      </c>
      <c r="H25" s="89" t="s">
        <v>538</v>
      </c>
      <c r="I25" s="89" t="s">
        <v>539</v>
      </c>
      <c r="J25" s="89" t="s">
        <v>540</v>
      </c>
      <c r="K25" s="90" t="s">
        <v>541</v>
      </c>
    </row>
    <row r="26" spans="1:11">
      <c r="A26" s="15" t="s">
        <v>542</v>
      </c>
      <c r="B26" s="89" t="s">
        <v>543</v>
      </c>
      <c r="C26" s="89" t="s">
        <v>544</v>
      </c>
      <c r="D26" s="89" t="s">
        <v>545</v>
      </c>
      <c r="E26" s="89" t="s">
        <v>546</v>
      </c>
      <c r="F26" s="89" t="s">
        <v>547</v>
      </c>
      <c r="G26" s="89" t="s">
        <v>548</v>
      </c>
      <c r="H26" s="89" t="s">
        <v>549</v>
      </c>
      <c r="I26" s="89" t="s">
        <v>550</v>
      </c>
      <c r="J26" s="89" t="s">
        <v>551</v>
      </c>
      <c r="K26" s="90" t="s">
        <v>552</v>
      </c>
    </row>
    <row r="27" spans="1:11">
      <c r="A27" s="15" t="s">
        <v>553</v>
      </c>
      <c r="B27" s="89" t="s">
        <v>554</v>
      </c>
      <c r="C27" s="89" t="s">
        <v>555</v>
      </c>
      <c r="D27" s="89" t="s">
        <v>556</v>
      </c>
      <c r="E27" s="89" t="s">
        <v>557</v>
      </c>
      <c r="F27" s="89" t="s">
        <v>558</v>
      </c>
      <c r="G27" s="89" t="s">
        <v>559</v>
      </c>
      <c r="H27" s="89" t="s">
        <v>560</v>
      </c>
      <c r="I27" s="89" t="s">
        <v>561</v>
      </c>
      <c r="J27" s="89" t="s">
        <v>562</v>
      </c>
      <c r="K27" s="90" t="s">
        <v>563</v>
      </c>
    </row>
    <row r="28" spans="1:11">
      <c r="A28" s="15" t="s">
        <v>564</v>
      </c>
      <c r="B28" s="89" t="s">
        <v>565</v>
      </c>
      <c r="C28" s="89" t="s">
        <v>566</v>
      </c>
      <c r="D28" s="89" t="s">
        <v>567</v>
      </c>
      <c r="E28" s="89" t="s">
        <v>568</v>
      </c>
      <c r="F28" s="89" t="s">
        <v>569</v>
      </c>
      <c r="G28" s="89" t="s">
        <v>570</v>
      </c>
      <c r="H28" s="89" t="s">
        <v>571</v>
      </c>
      <c r="I28" s="89" t="s">
        <v>572</v>
      </c>
      <c r="J28" s="89" t="s">
        <v>573</v>
      </c>
      <c r="K28" s="90" t="s">
        <v>574</v>
      </c>
    </row>
    <row r="29" spans="1:11">
      <c r="A29" s="15" t="s">
        <v>575</v>
      </c>
      <c r="B29" s="89" t="s">
        <v>576</v>
      </c>
      <c r="C29" s="89" t="s">
        <v>577</v>
      </c>
      <c r="D29" s="89" t="s">
        <v>578</v>
      </c>
      <c r="E29" s="89" t="s">
        <v>579</v>
      </c>
      <c r="F29" s="89" t="s">
        <v>580</v>
      </c>
      <c r="G29" s="89" t="s">
        <v>581</v>
      </c>
      <c r="H29" s="89" t="s">
        <v>582</v>
      </c>
      <c r="I29" s="89" t="s">
        <v>568</v>
      </c>
      <c r="J29" s="89" t="s">
        <v>583</v>
      </c>
      <c r="K29" s="90" t="s">
        <v>584</v>
      </c>
    </row>
    <row r="30" spans="1:11" ht="26.25">
      <c r="A30" s="15" t="s">
        <v>585</v>
      </c>
      <c r="B30" s="89" t="s">
        <v>586</v>
      </c>
      <c r="C30" s="89" t="s">
        <v>166</v>
      </c>
      <c r="D30" s="89" t="s">
        <v>587</v>
      </c>
      <c r="E30" s="89" t="s">
        <v>588</v>
      </c>
      <c r="F30" s="89" t="s">
        <v>589</v>
      </c>
      <c r="G30" s="89" t="s">
        <v>590</v>
      </c>
      <c r="H30" s="89" t="s">
        <v>591</v>
      </c>
      <c r="I30" s="89" t="s">
        <v>592</v>
      </c>
      <c r="J30" s="89" t="s">
        <v>593</v>
      </c>
      <c r="K30" s="90" t="s">
        <v>594</v>
      </c>
    </row>
    <row r="31" spans="1:11" ht="26.25">
      <c r="A31" s="95" t="s">
        <v>595</v>
      </c>
      <c r="B31" s="17" t="s">
        <v>596</v>
      </c>
      <c r="C31" s="17" t="s">
        <v>597</v>
      </c>
      <c r="D31" s="17" t="s">
        <v>598</v>
      </c>
      <c r="E31" s="17" t="s">
        <v>599</v>
      </c>
      <c r="F31" s="17" t="s">
        <v>600</v>
      </c>
      <c r="G31" s="17" t="s">
        <v>601</v>
      </c>
      <c r="H31" s="17" t="s">
        <v>602</v>
      </c>
      <c r="I31" s="17" t="s">
        <v>603</v>
      </c>
      <c r="J31" s="17" t="s">
        <v>604</v>
      </c>
      <c r="K31" s="18" t="s">
        <v>605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/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606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5" t="s">
        <v>607</v>
      </c>
    </row>
    <row r="3" spans="1:12">
      <c r="A3" s="19" t="s">
        <v>292</v>
      </c>
      <c r="B3" s="20" t="s">
        <v>608</v>
      </c>
      <c r="C3" s="20" t="s">
        <v>609</v>
      </c>
      <c r="D3" s="20" t="s">
        <v>610</v>
      </c>
      <c r="E3" s="20" t="s">
        <v>611</v>
      </c>
      <c r="F3" s="20" t="s">
        <v>612</v>
      </c>
      <c r="G3" s="20" t="s">
        <v>613</v>
      </c>
      <c r="H3" s="20" t="s">
        <v>614</v>
      </c>
      <c r="I3" s="20" t="s">
        <v>615</v>
      </c>
      <c r="J3" s="21" t="s">
        <v>616</v>
      </c>
    </row>
    <row r="4" spans="1:12">
      <c r="A4" s="88" t="s">
        <v>28</v>
      </c>
      <c r="B4" s="89" t="s">
        <v>617</v>
      </c>
      <c r="C4" s="89" t="s">
        <v>618</v>
      </c>
      <c r="D4" s="89" t="s">
        <v>619</v>
      </c>
      <c r="E4" s="89" t="s">
        <v>620</v>
      </c>
      <c r="F4" s="89" t="s">
        <v>621</v>
      </c>
      <c r="G4" s="89" t="s">
        <v>622</v>
      </c>
      <c r="H4" s="89" t="s">
        <v>623</v>
      </c>
      <c r="I4" s="89" t="s">
        <v>624</v>
      </c>
      <c r="J4" s="90" t="s">
        <v>625</v>
      </c>
    </row>
    <row r="5" spans="1:12">
      <c r="A5" s="88" t="s">
        <v>37</v>
      </c>
      <c r="B5" s="89" t="s">
        <v>626</v>
      </c>
      <c r="C5" s="89" t="s">
        <v>627</v>
      </c>
      <c r="D5" s="89" t="s">
        <v>628</v>
      </c>
      <c r="E5" s="89" t="s">
        <v>629</v>
      </c>
      <c r="F5" s="89" t="s">
        <v>630</v>
      </c>
      <c r="G5" s="89" t="s">
        <v>631</v>
      </c>
      <c r="H5" s="89" t="s">
        <v>632</v>
      </c>
      <c r="I5" s="89" t="s">
        <v>633</v>
      </c>
      <c r="J5" s="90" t="s">
        <v>634</v>
      </c>
    </row>
    <row r="6" spans="1:12">
      <c r="A6" s="88" t="s">
        <v>45</v>
      </c>
      <c r="B6" s="89" t="s">
        <v>635</v>
      </c>
      <c r="C6" s="89" t="s">
        <v>636</v>
      </c>
      <c r="D6" s="89" t="s">
        <v>637</v>
      </c>
      <c r="E6" s="89" t="s">
        <v>638</v>
      </c>
      <c r="F6" s="89" t="s">
        <v>639</v>
      </c>
      <c r="G6" s="89" t="s">
        <v>640</v>
      </c>
      <c r="H6" s="89" t="s">
        <v>641</v>
      </c>
      <c r="I6" s="89" t="s">
        <v>642</v>
      </c>
      <c r="J6" s="90" t="s">
        <v>643</v>
      </c>
    </row>
    <row r="7" spans="1:12">
      <c r="A7" s="88" t="s">
        <v>52</v>
      </c>
      <c r="B7" s="89" t="s">
        <v>644</v>
      </c>
      <c r="C7" s="89" t="s">
        <v>645</v>
      </c>
      <c r="D7" s="89" t="s">
        <v>646</v>
      </c>
      <c r="E7" s="89" t="s">
        <v>647</v>
      </c>
      <c r="F7" s="89" t="s">
        <v>648</v>
      </c>
      <c r="G7" s="89" t="s">
        <v>649</v>
      </c>
      <c r="H7" s="89" t="s">
        <v>650</v>
      </c>
      <c r="I7" s="89" t="s">
        <v>651</v>
      </c>
      <c r="J7" s="90" t="s">
        <v>652</v>
      </c>
    </row>
    <row r="8" spans="1:12">
      <c r="A8" s="88" t="s">
        <v>59</v>
      </c>
      <c r="B8" s="89" t="s">
        <v>653</v>
      </c>
      <c r="C8" s="89" t="s">
        <v>654</v>
      </c>
      <c r="D8" s="89" t="s">
        <v>655</v>
      </c>
      <c r="E8" s="89" t="s">
        <v>656</v>
      </c>
      <c r="F8" s="89" t="s">
        <v>657</v>
      </c>
      <c r="G8" s="89" t="s">
        <v>658</v>
      </c>
      <c r="H8" s="89" t="s">
        <v>659</v>
      </c>
      <c r="I8" s="89" t="s">
        <v>660</v>
      </c>
      <c r="J8" s="90" t="s">
        <v>661</v>
      </c>
    </row>
    <row r="9" spans="1:12">
      <c r="A9" s="88" t="s">
        <v>66</v>
      </c>
      <c r="B9" s="89" t="s">
        <v>662</v>
      </c>
      <c r="C9" s="89" t="s">
        <v>663</v>
      </c>
      <c r="D9" s="89" t="s">
        <v>664</v>
      </c>
      <c r="E9" s="89" t="s">
        <v>665</v>
      </c>
      <c r="F9" s="89" t="s">
        <v>666</v>
      </c>
      <c r="G9" s="89" t="s">
        <v>667</v>
      </c>
      <c r="H9" s="89" t="s">
        <v>668</v>
      </c>
      <c r="I9" s="89" t="s">
        <v>669</v>
      </c>
      <c r="J9" s="90" t="s">
        <v>670</v>
      </c>
    </row>
    <row r="10" spans="1:12">
      <c r="A10" s="88" t="s">
        <v>73</v>
      </c>
      <c r="B10" s="89" t="s">
        <v>671</v>
      </c>
      <c r="C10" s="89" t="s">
        <v>672</v>
      </c>
      <c r="D10" s="89" t="s">
        <v>673</v>
      </c>
      <c r="E10" s="89" t="s">
        <v>674</v>
      </c>
      <c r="F10" s="89" t="s">
        <v>675</v>
      </c>
      <c r="G10" s="89" t="s">
        <v>676</v>
      </c>
      <c r="H10" s="89" t="s">
        <v>677</v>
      </c>
      <c r="I10" s="89" t="s">
        <v>678</v>
      </c>
      <c r="J10" s="90" t="s">
        <v>679</v>
      </c>
    </row>
    <row r="11" spans="1:12">
      <c r="A11" s="88" t="s">
        <v>80</v>
      </c>
      <c r="B11" s="89" t="s">
        <v>680</v>
      </c>
      <c r="C11" s="89" t="s">
        <v>681</v>
      </c>
      <c r="D11" s="89" t="s">
        <v>682</v>
      </c>
      <c r="E11" s="89" t="s">
        <v>683</v>
      </c>
      <c r="F11" s="89" t="s">
        <v>684</v>
      </c>
      <c r="G11" s="89" t="s">
        <v>685</v>
      </c>
      <c r="H11" s="89" t="s">
        <v>686</v>
      </c>
      <c r="I11" s="89" t="s">
        <v>687</v>
      </c>
      <c r="J11" s="90" t="s">
        <v>688</v>
      </c>
    </row>
    <row r="12" spans="1:12">
      <c r="A12" s="88" t="s">
        <v>87</v>
      </c>
      <c r="B12" s="89" t="s">
        <v>689</v>
      </c>
      <c r="C12" s="89" t="s">
        <v>690</v>
      </c>
      <c r="D12" s="89" t="s">
        <v>691</v>
      </c>
      <c r="E12" s="89" t="s">
        <v>692</v>
      </c>
      <c r="F12" s="89" t="s">
        <v>693</v>
      </c>
      <c r="G12" s="89" t="s">
        <v>694</v>
      </c>
      <c r="H12" s="89" t="s">
        <v>695</v>
      </c>
      <c r="I12" s="89" t="s">
        <v>696</v>
      </c>
      <c r="J12" s="90" t="s">
        <v>697</v>
      </c>
    </row>
    <row r="13" spans="1:12">
      <c r="A13" s="91" t="s">
        <v>94</v>
      </c>
      <c r="B13" s="92" t="s">
        <v>698</v>
      </c>
      <c r="C13" s="92" t="s">
        <v>699</v>
      </c>
      <c r="D13" s="92" t="s">
        <v>700</v>
      </c>
      <c r="E13" s="92" t="s">
        <v>701</v>
      </c>
      <c r="F13" s="92" t="s">
        <v>702</v>
      </c>
      <c r="G13" s="92" t="s">
        <v>703</v>
      </c>
      <c r="H13" s="92" t="s">
        <v>704</v>
      </c>
      <c r="I13" s="92" t="s">
        <v>705</v>
      </c>
      <c r="J13" s="93" t="s">
        <v>706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/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707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5" t="s">
        <v>607</v>
      </c>
    </row>
    <row r="3" spans="1:12">
      <c r="A3" s="19" t="s">
        <v>292</v>
      </c>
      <c r="B3" s="20" t="s">
        <v>608</v>
      </c>
      <c r="C3" s="20" t="s">
        <v>609</v>
      </c>
      <c r="D3" s="20" t="s">
        <v>610</v>
      </c>
      <c r="E3" s="20" t="s">
        <v>611</v>
      </c>
      <c r="F3" s="20" t="s">
        <v>612</v>
      </c>
      <c r="G3" s="20" t="s">
        <v>613</v>
      </c>
      <c r="H3" s="20" t="s">
        <v>614</v>
      </c>
      <c r="I3" s="20" t="s">
        <v>615</v>
      </c>
      <c r="J3" s="21" t="s">
        <v>616</v>
      </c>
    </row>
    <row r="4" spans="1:12">
      <c r="A4" s="22" t="s">
        <v>293</v>
      </c>
      <c r="B4" s="89" t="s">
        <v>708</v>
      </c>
      <c r="C4" s="89" t="s">
        <v>258</v>
      </c>
      <c r="D4" s="89" t="s">
        <v>253</v>
      </c>
      <c r="E4" s="89" t="s">
        <v>709</v>
      </c>
      <c r="F4" s="89" t="s">
        <v>120</v>
      </c>
      <c r="G4" s="89" t="s">
        <v>710</v>
      </c>
      <c r="H4" s="89" t="s">
        <v>711</v>
      </c>
      <c r="I4" s="89" t="s">
        <v>267</v>
      </c>
      <c r="J4" s="90" t="s">
        <v>247</v>
      </c>
    </row>
    <row r="5" spans="1:12">
      <c r="A5" s="22" t="s">
        <v>294</v>
      </c>
      <c r="B5" s="89" t="s">
        <v>712</v>
      </c>
      <c r="C5" s="89" t="s">
        <v>258</v>
      </c>
      <c r="D5" s="89" t="s">
        <v>253</v>
      </c>
      <c r="E5" s="89" t="s">
        <v>713</v>
      </c>
      <c r="F5" s="89" t="s">
        <v>139</v>
      </c>
      <c r="G5" s="89" t="s">
        <v>714</v>
      </c>
      <c r="H5" s="89" t="s">
        <v>715</v>
      </c>
      <c r="I5" s="89" t="s">
        <v>267</v>
      </c>
      <c r="J5" s="90" t="s">
        <v>247</v>
      </c>
    </row>
    <row r="6" spans="1:12">
      <c r="A6" s="22" t="s">
        <v>295</v>
      </c>
      <c r="B6" s="89" t="s">
        <v>281</v>
      </c>
      <c r="C6" s="89" t="s">
        <v>258</v>
      </c>
      <c r="D6" s="89" t="s">
        <v>253</v>
      </c>
      <c r="E6" s="89" t="s">
        <v>716</v>
      </c>
      <c r="F6" s="89" t="s">
        <v>139</v>
      </c>
      <c r="G6" s="89" t="s">
        <v>717</v>
      </c>
      <c r="H6" s="89" t="s">
        <v>288</v>
      </c>
      <c r="I6" s="89" t="s">
        <v>122</v>
      </c>
      <c r="J6" s="90" t="s">
        <v>247</v>
      </c>
    </row>
    <row r="7" spans="1:12">
      <c r="A7" s="22" t="s">
        <v>296</v>
      </c>
      <c r="B7" s="89" t="s">
        <v>256</v>
      </c>
      <c r="C7" s="89" t="s">
        <v>258</v>
      </c>
      <c r="D7" s="89" t="s">
        <v>253</v>
      </c>
      <c r="E7" s="89" t="s">
        <v>718</v>
      </c>
      <c r="F7" s="89" t="s">
        <v>719</v>
      </c>
      <c r="G7" s="89" t="s">
        <v>720</v>
      </c>
      <c r="H7" s="89" t="s">
        <v>721</v>
      </c>
      <c r="I7" s="89" t="s">
        <v>267</v>
      </c>
      <c r="J7" s="90" t="s">
        <v>247</v>
      </c>
    </row>
    <row r="8" spans="1:12">
      <c r="A8" s="22" t="s">
        <v>297</v>
      </c>
      <c r="B8" s="89" t="s">
        <v>712</v>
      </c>
      <c r="C8" s="89" t="s">
        <v>258</v>
      </c>
      <c r="D8" s="89" t="s">
        <v>110</v>
      </c>
      <c r="E8" s="89" t="s">
        <v>709</v>
      </c>
      <c r="F8" s="89" t="s">
        <v>139</v>
      </c>
      <c r="G8" s="89" t="s">
        <v>722</v>
      </c>
      <c r="H8" s="89" t="s">
        <v>288</v>
      </c>
      <c r="I8" s="89" t="s">
        <v>110</v>
      </c>
      <c r="J8" s="90" t="s">
        <v>247</v>
      </c>
    </row>
    <row r="9" spans="1:12">
      <c r="A9" s="22" t="s">
        <v>298</v>
      </c>
      <c r="B9" s="89" t="s">
        <v>275</v>
      </c>
      <c r="C9" s="89" t="s">
        <v>258</v>
      </c>
      <c r="D9" s="89" t="s">
        <v>267</v>
      </c>
      <c r="E9" s="89" t="s">
        <v>716</v>
      </c>
      <c r="F9" s="89" t="s">
        <v>127</v>
      </c>
      <c r="G9" s="89" t="s">
        <v>723</v>
      </c>
      <c r="H9" s="89" t="s">
        <v>724</v>
      </c>
      <c r="I9" s="89" t="s">
        <v>253</v>
      </c>
      <c r="J9" s="90" t="s">
        <v>247</v>
      </c>
    </row>
    <row r="10" spans="1:12">
      <c r="A10" s="22" t="s">
        <v>299</v>
      </c>
      <c r="B10" s="89" t="s">
        <v>725</v>
      </c>
      <c r="C10" s="89" t="s">
        <v>258</v>
      </c>
      <c r="D10" s="89" t="s">
        <v>109</v>
      </c>
      <c r="E10" s="89" t="s">
        <v>726</v>
      </c>
      <c r="F10" s="89" t="s">
        <v>727</v>
      </c>
      <c r="G10" s="89" t="s">
        <v>728</v>
      </c>
      <c r="H10" s="89" t="s">
        <v>288</v>
      </c>
      <c r="I10" s="89" t="s">
        <v>122</v>
      </c>
      <c r="J10" s="90" t="s">
        <v>247</v>
      </c>
    </row>
    <row r="11" spans="1:12">
      <c r="A11" s="22" t="s">
        <v>300</v>
      </c>
      <c r="B11" s="89" t="s">
        <v>276</v>
      </c>
      <c r="C11" s="89" t="s">
        <v>258</v>
      </c>
      <c r="D11" s="89" t="s">
        <v>287</v>
      </c>
      <c r="E11" s="89" t="s">
        <v>729</v>
      </c>
      <c r="F11" s="89" t="s">
        <v>730</v>
      </c>
      <c r="G11" s="89" t="s">
        <v>731</v>
      </c>
      <c r="H11" s="89" t="s">
        <v>732</v>
      </c>
      <c r="I11" s="89" t="s">
        <v>267</v>
      </c>
      <c r="J11" s="90" t="s">
        <v>247</v>
      </c>
    </row>
    <row r="12" spans="1:12">
      <c r="A12" s="22" t="s">
        <v>301</v>
      </c>
      <c r="B12" s="89" t="s">
        <v>733</v>
      </c>
      <c r="C12" s="89" t="s">
        <v>258</v>
      </c>
      <c r="D12" s="89" t="s">
        <v>120</v>
      </c>
      <c r="E12" s="89" t="s">
        <v>734</v>
      </c>
      <c r="F12" s="89" t="s">
        <v>719</v>
      </c>
      <c r="G12" s="89" t="s">
        <v>735</v>
      </c>
      <c r="H12" s="89" t="s">
        <v>732</v>
      </c>
      <c r="I12" s="89" t="s">
        <v>267</v>
      </c>
      <c r="J12" s="90" t="s">
        <v>247</v>
      </c>
    </row>
    <row r="13" spans="1:12">
      <c r="A13" s="23" t="s">
        <v>302</v>
      </c>
      <c r="B13" s="92" t="s">
        <v>116</v>
      </c>
      <c r="C13" s="92" t="s">
        <v>258</v>
      </c>
      <c r="D13" s="92" t="s">
        <v>719</v>
      </c>
      <c r="E13" s="92" t="s">
        <v>736</v>
      </c>
      <c r="F13" s="92" t="s">
        <v>719</v>
      </c>
      <c r="G13" s="92" t="s">
        <v>737</v>
      </c>
      <c r="H13" s="92" t="s">
        <v>738</v>
      </c>
      <c r="I13" s="92" t="s">
        <v>267</v>
      </c>
      <c r="J13" s="93" t="s">
        <v>247</v>
      </c>
    </row>
  </sheetData>
  <hyperlinks>
    <hyperlink ref="L1" location="Índice!A1" display="&gt; Summary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workbookViewId="0"/>
  </sheetViews>
  <sheetFormatPr defaultRowHeight="15"/>
  <cols>
    <col min="1" max="1" width="9.85546875" customWidth="1"/>
    <col min="2" max="10" width="15.85546875" customWidth="1"/>
  </cols>
  <sheetData>
    <row r="1" spans="1:12">
      <c r="A1" s="4" t="s">
        <v>739</v>
      </c>
      <c r="B1" s="1"/>
      <c r="C1" s="1"/>
      <c r="D1" s="1"/>
      <c r="E1" s="1"/>
      <c r="F1" s="1"/>
      <c r="G1" s="1"/>
      <c r="H1" s="1"/>
      <c r="I1" s="1"/>
      <c r="J1" s="1"/>
      <c r="L1" s="3" t="s">
        <v>16</v>
      </c>
    </row>
    <row r="2" spans="1:12">
      <c r="A2" s="5" t="s">
        <v>607</v>
      </c>
    </row>
    <row r="3" spans="1:12">
      <c r="A3" s="19" t="s">
        <v>292</v>
      </c>
      <c r="B3" s="20" t="s">
        <v>608</v>
      </c>
      <c r="C3" s="20" t="s">
        <v>609</v>
      </c>
      <c r="D3" s="20" t="s">
        <v>610</v>
      </c>
      <c r="E3" s="20" t="s">
        <v>611</v>
      </c>
      <c r="F3" s="20" t="s">
        <v>612</v>
      </c>
      <c r="G3" s="20" t="s">
        <v>613</v>
      </c>
      <c r="H3" s="20" t="s">
        <v>614</v>
      </c>
      <c r="I3" s="20" t="s">
        <v>615</v>
      </c>
      <c r="J3" s="21" t="s">
        <v>616</v>
      </c>
    </row>
    <row r="4" spans="1:12">
      <c r="A4" s="22" t="s">
        <v>293</v>
      </c>
      <c r="B4" s="89" t="s">
        <v>740</v>
      </c>
      <c r="C4" s="89" t="s">
        <v>741</v>
      </c>
      <c r="D4" s="89" t="s">
        <v>742</v>
      </c>
      <c r="E4" s="89" t="s">
        <v>743</v>
      </c>
      <c r="F4" s="89" t="s">
        <v>744</v>
      </c>
      <c r="G4" s="89" t="s">
        <v>745</v>
      </c>
      <c r="H4" s="89" t="s">
        <v>746</v>
      </c>
      <c r="I4" s="89" t="s">
        <v>747</v>
      </c>
      <c r="J4" s="90" t="s">
        <v>748</v>
      </c>
    </row>
    <row r="5" spans="1:12">
      <c r="A5" s="22" t="s">
        <v>294</v>
      </c>
      <c r="B5" s="89" t="s">
        <v>749</v>
      </c>
      <c r="C5" s="89" t="s">
        <v>750</v>
      </c>
      <c r="D5" s="89" t="s">
        <v>751</v>
      </c>
      <c r="E5" s="89" t="s">
        <v>752</v>
      </c>
      <c r="F5" s="89" t="s">
        <v>753</v>
      </c>
      <c r="G5" s="89" t="s">
        <v>754</v>
      </c>
      <c r="H5" s="89" t="s">
        <v>755</v>
      </c>
      <c r="I5" s="89" t="s">
        <v>756</v>
      </c>
      <c r="J5" s="90" t="s">
        <v>757</v>
      </c>
    </row>
    <row r="6" spans="1:12">
      <c r="A6" s="22" t="s">
        <v>295</v>
      </c>
      <c r="B6" s="89" t="s">
        <v>758</v>
      </c>
      <c r="C6" s="89" t="s">
        <v>759</v>
      </c>
      <c r="D6" s="89" t="s">
        <v>760</v>
      </c>
      <c r="E6" s="89" t="s">
        <v>761</v>
      </c>
      <c r="F6" s="89" t="s">
        <v>762</v>
      </c>
      <c r="G6" s="89" t="s">
        <v>763</v>
      </c>
      <c r="H6" s="89" t="s">
        <v>764</v>
      </c>
      <c r="I6" s="89" t="s">
        <v>765</v>
      </c>
      <c r="J6" s="90" t="s">
        <v>766</v>
      </c>
    </row>
    <row r="7" spans="1:12">
      <c r="A7" s="22" t="s">
        <v>296</v>
      </c>
      <c r="B7" s="89" t="s">
        <v>767</v>
      </c>
      <c r="C7" s="89" t="s">
        <v>768</v>
      </c>
      <c r="D7" s="89" t="s">
        <v>769</v>
      </c>
      <c r="E7" s="89" t="s">
        <v>770</v>
      </c>
      <c r="F7" s="89" t="s">
        <v>771</v>
      </c>
      <c r="G7" s="89" t="s">
        <v>772</v>
      </c>
      <c r="H7" s="89" t="s">
        <v>773</v>
      </c>
      <c r="I7" s="89" t="s">
        <v>774</v>
      </c>
      <c r="J7" s="90" t="s">
        <v>775</v>
      </c>
    </row>
    <row r="8" spans="1:12">
      <c r="A8" s="22" t="s">
        <v>297</v>
      </c>
      <c r="B8" s="89" t="s">
        <v>776</v>
      </c>
      <c r="C8" s="89" t="s">
        <v>777</v>
      </c>
      <c r="D8" s="89" t="s">
        <v>778</v>
      </c>
      <c r="E8" s="89" t="s">
        <v>779</v>
      </c>
      <c r="F8" s="89" t="s">
        <v>780</v>
      </c>
      <c r="G8" s="89" t="s">
        <v>781</v>
      </c>
      <c r="H8" s="89" t="s">
        <v>782</v>
      </c>
      <c r="I8" s="89" t="s">
        <v>783</v>
      </c>
      <c r="J8" s="90" t="s">
        <v>784</v>
      </c>
    </row>
    <row r="9" spans="1:12">
      <c r="A9" s="22" t="s">
        <v>298</v>
      </c>
      <c r="B9" s="89" t="s">
        <v>785</v>
      </c>
      <c r="C9" s="89" t="s">
        <v>786</v>
      </c>
      <c r="D9" s="89" t="s">
        <v>787</v>
      </c>
      <c r="E9" s="89" t="s">
        <v>788</v>
      </c>
      <c r="F9" s="89" t="s">
        <v>789</v>
      </c>
      <c r="G9" s="89" t="s">
        <v>790</v>
      </c>
      <c r="H9" s="89" t="s">
        <v>791</v>
      </c>
      <c r="I9" s="89" t="s">
        <v>792</v>
      </c>
      <c r="J9" s="90" t="s">
        <v>793</v>
      </c>
    </row>
    <row r="10" spans="1:12">
      <c r="A10" s="22" t="s">
        <v>299</v>
      </c>
      <c r="B10" s="89" t="s">
        <v>794</v>
      </c>
      <c r="C10" s="89" t="s">
        <v>795</v>
      </c>
      <c r="D10" s="89" t="s">
        <v>796</v>
      </c>
      <c r="E10" s="89" t="s">
        <v>797</v>
      </c>
      <c r="F10" s="89" t="s">
        <v>798</v>
      </c>
      <c r="G10" s="89" t="s">
        <v>799</v>
      </c>
      <c r="H10" s="89" t="s">
        <v>800</v>
      </c>
      <c r="I10" s="89" t="s">
        <v>801</v>
      </c>
      <c r="J10" s="90" t="s">
        <v>802</v>
      </c>
    </row>
    <row r="11" spans="1:12">
      <c r="A11" s="22" t="s">
        <v>300</v>
      </c>
      <c r="B11" s="89" t="s">
        <v>803</v>
      </c>
      <c r="C11" s="89" t="s">
        <v>804</v>
      </c>
      <c r="D11" s="89" t="s">
        <v>805</v>
      </c>
      <c r="E11" s="89" t="s">
        <v>806</v>
      </c>
      <c r="F11" s="89" t="s">
        <v>807</v>
      </c>
      <c r="G11" s="89" t="s">
        <v>808</v>
      </c>
      <c r="H11" s="89" t="s">
        <v>809</v>
      </c>
      <c r="I11" s="89" t="s">
        <v>810</v>
      </c>
      <c r="J11" s="90" t="s">
        <v>811</v>
      </c>
    </row>
    <row r="12" spans="1:12">
      <c r="A12" s="22" t="s">
        <v>301</v>
      </c>
      <c r="B12" s="89" t="s">
        <v>812</v>
      </c>
      <c r="C12" s="89" t="s">
        <v>813</v>
      </c>
      <c r="D12" s="89" t="s">
        <v>814</v>
      </c>
      <c r="E12" s="89" t="s">
        <v>815</v>
      </c>
      <c r="F12" s="89" t="s">
        <v>816</v>
      </c>
      <c r="G12" s="89" t="s">
        <v>817</v>
      </c>
      <c r="H12" s="89" t="s">
        <v>818</v>
      </c>
      <c r="I12" s="89" t="s">
        <v>819</v>
      </c>
      <c r="J12" s="90" t="s">
        <v>820</v>
      </c>
    </row>
    <row r="13" spans="1:12">
      <c r="A13" s="23" t="s">
        <v>302</v>
      </c>
      <c r="B13" s="92" t="s">
        <v>821</v>
      </c>
      <c r="C13" s="92" t="s">
        <v>822</v>
      </c>
      <c r="D13" s="92" t="s">
        <v>823</v>
      </c>
      <c r="E13" s="92" t="s">
        <v>824</v>
      </c>
      <c r="F13" s="92" t="s">
        <v>825</v>
      </c>
      <c r="G13" s="92" t="s">
        <v>826</v>
      </c>
      <c r="H13" s="92" t="s">
        <v>827</v>
      </c>
      <c r="I13" s="92" t="s">
        <v>828</v>
      </c>
      <c r="J13" s="93" t="s">
        <v>829</v>
      </c>
    </row>
  </sheetData>
  <hyperlinks>
    <hyperlink ref="L1" location="Índice!A1" display="&gt; Summary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682D990E6A28449E204BB9A4AFF72A" ma:contentTypeVersion="16" ma:contentTypeDescription="Crie um novo documento." ma:contentTypeScope="" ma:versionID="5ffcbba5b235745e317b0f012139876c">
  <xsd:schema xmlns:xsd="http://www.w3.org/2001/XMLSchema" xmlns:xs="http://www.w3.org/2001/XMLSchema" xmlns:p="http://schemas.microsoft.com/office/2006/metadata/properties" xmlns:ns2="c0b1ee8b-4921-4cd5-907c-44a117bcaac3" xmlns:ns3="b28d5411-741a-4938-b84a-821b46458c35" targetNamespace="http://schemas.microsoft.com/office/2006/metadata/properties" ma:root="true" ma:fieldsID="ac91598b125076bfcdb3fc820179372f" ns2:_="" ns3:_="">
    <xsd:import namespace="c0b1ee8b-4921-4cd5-907c-44a117bcaac3"/>
    <xsd:import namespace="b28d5411-741a-4938-b84a-821b46458c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1ee8b-4921-4cd5-907c-44a117bca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d5411-741a-4938-b84a-821b46458c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f5aad57-e52e-41f2-8461-65097e58b782}" ma:internalName="TaxCatchAll" ma:readOnly="false" ma:showField="CatchAllData" ma:web="b28d5411-741a-4938-b84a-821b46458c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8d5411-741a-4938-b84a-821b46458c35" xsi:nil="true"/>
    <lcf76f155ced4ddcb4097134ff3c332f xmlns="c0b1ee8b-4921-4cd5-907c-44a117bcaac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57EFA3-B18A-49C1-BADB-68F6C6862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b1ee8b-4921-4cd5-907c-44a117bcaac3"/>
    <ds:schemaRef ds:uri="b28d5411-741a-4938-b84a-821b46458c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263FD4-D825-49E0-A984-6DA578F98776}">
  <ds:schemaRefs>
    <ds:schemaRef ds:uri="http://schemas.microsoft.com/office/2006/metadata/properties"/>
    <ds:schemaRef ds:uri="http://schemas.microsoft.com/office/infopath/2007/PartnerControls"/>
    <ds:schemaRef ds:uri="b28d5411-741a-4938-b84a-821b46458c35"/>
    <ds:schemaRef ds:uri="c0b1ee8b-4921-4cd5-907c-44a117bcaac3"/>
  </ds:schemaRefs>
</ds:datastoreItem>
</file>

<file path=customXml/itemProps3.xml><?xml version="1.0" encoding="utf-8"?>
<ds:datastoreItem xmlns:ds="http://schemas.openxmlformats.org/officeDocument/2006/customXml" ds:itemID="{EA26EB3B-6A03-414B-BF87-B5BDFE49ED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24</vt:i4>
      </vt:variant>
    </vt:vector>
  </HeadingPairs>
  <TitlesOfParts>
    <vt:vector size="24" baseType="lpstr">
      <vt:lpstr>Índice</vt:lpstr>
      <vt:lpstr>Tabela 1 MG</vt:lpstr>
      <vt:lpstr>Tabela 2 MG</vt:lpstr>
      <vt:lpstr>Tabela 3 BR</vt:lpstr>
      <vt:lpstr>Tabela 4 BR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 MG</vt:lpstr>
      <vt:lpstr>Tabela 15 BR</vt:lpstr>
      <vt:lpstr>Tabela 16</vt:lpstr>
      <vt:lpstr>Tabela 17</vt:lpstr>
      <vt:lpstr>Tabela 18</vt:lpstr>
      <vt:lpstr>Tabela 19</vt:lpstr>
      <vt:lpstr>Tabela 20 </vt:lpstr>
      <vt:lpstr>Tabela 21</vt:lpstr>
      <vt:lpstr> Solar </vt:lpstr>
      <vt:lpstr>Sankey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Atlas da Eficiência Energética Brasil 2024 – Planilha de dados</dc:title>
  <dc:subject/>
  <dc:creator>Flávio Raposo de Almeida</dc:creator>
  <cp:keywords/>
  <dc:description/>
  <cp:lastModifiedBy>Maria Jose Charfuelan Villarreal</cp:lastModifiedBy>
  <cp:revision/>
  <dcterms:created xsi:type="dcterms:W3CDTF">2021-02-04T19:50:32Z</dcterms:created>
  <dcterms:modified xsi:type="dcterms:W3CDTF">2026-04-23T18:30:29Z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0x01010099682D990E6A28449E204BB9A4AFF72A</vt:lpwstr>
  </property>
  <property fmtid="{D5CDD505-2E9C-101B-9397-08002B2CF9AE}" pid="3" name="Tag">
    <vt:lpwstr/>
  </property>
  <property fmtid="{D5CDD505-2E9C-101B-9397-08002B2CF9AE}" pid="4" name="MediaServiceImageTags">
    <vt:lpwstr/>
  </property>
</Properties>
</file>